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0425"/>
  </bookViews>
  <sheets>
    <sheet name="свод (для печати)" sheetId="3" r:id="rId1"/>
  </sheets>
  <calcPr calcId="125725"/>
</workbook>
</file>

<file path=xl/calcChain.xml><?xml version="1.0" encoding="utf-8"?>
<calcChain xmlns="http://schemas.openxmlformats.org/spreadsheetml/2006/main">
  <c r="K164" i="3"/>
  <c r="J164"/>
  <c r="I164"/>
  <c r="H164"/>
  <c r="G164"/>
  <c r="F164"/>
  <c r="E164"/>
  <c r="D164"/>
  <c r="C164"/>
  <c r="B164"/>
  <c r="K139"/>
  <c r="J139"/>
  <c r="I139"/>
  <c r="H139"/>
  <c r="G139"/>
  <c r="F139"/>
  <c r="E139"/>
  <c r="D139"/>
  <c r="C139"/>
  <c r="K203" l="1"/>
  <c r="J203"/>
  <c r="I203"/>
  <c r="H203"/>
  <c r="G203"/>
  <c r="F203"/>
  <c r="K197"/>
  <c r="J197"/>
  <c r="I197"/>
  <c r="H197"/>
  <c r="G197"/>
  <c r="F197"/>
  <c r="E197"/>
  <c r="D197"/>
  <c r="C197"/>
  <c r="B197"/>
  <c r="B139"/>
  <c r="B128"/>
  <c r="K102"/>
  <c r="J102"/>
  <c r="I102"/>
  <c r="H102"/>
  <c r="G102"/>
  <c r="F102"/>
  <c r="E102"/>
  <c r="D102"/>
  <c r="C102"/>
  <c r="B102"/>
  <c r="B84"/>
  <c r="K32" l="1"/>
  <c r="J32"/>
  <c r="I32"/>
  <c r="H32"/>
  <c r="G32"/>
  <c r="F32"/>
  <c r="E32"/>
  <c r="D32"/>
  <c r="C32"/>
  <c r="B32"/>
  <c r="K114" l="1"/>
  <c r="J114"/>
  <c r="I114"/>
  <c r="H114"/>
  <c r="G114"/>
  <c r="F114"/>
  <c r="E114"/>
  <c r="D114"/>
  <c r="C114"/>
  <c r="B114"/>
  <c r="K128"/>
  <c r="J128"/>
  <c r="I128"/>
  <c r="H128"/>
  <c r="G128"/>
  <c r="F128"/>
  <c r="E128"/>
  <c r="D128"/>
  <c r="C128"/>
  <c r="K149"/>
  <c r="J149"/>
  <c r="I149"/>
  <c r="H149"/>
  <c r="G149"/>
  <c r="F149"/>
  <c r="E149"/>
  <c r="D149"/>
  <c r="C149"/>
  <c r="B149"/>
  <c r="K153"/>
  <c r="J153"/>
  <c r="I153"/>
  <c r="H153"/>
  <c r="G153"/>
  <c r="F153"/>
  <c r="E153"/>
  <c r="D153"/>
  <c r="C153"/>
  <c r="B153"/>
  <c r="K160" l="1"/>
  <c r="J160"/>
  <c r="I160"/>
  <c r="H160"/>
  <c r="G160"/>
  <c r="F160"/>
  <c r="E160"/>
  <c r="D160"/>
  <c r="C160"/>
  <c r="B160"/>
  <c r="K176"/>
  <c r="J176"/>
  <c r="I176"/>
  <c r="H176"/>
  <c r="G176"/>
  <c r="F176"/>
  <c r="E176"/>
  <c r="D176"/>
  <c r="C176"/>
  <c r="B176"/>
  <c r="K170"/>
  <c r="J170"/>
  <c r="I170"/>
  <c r="H170"/>
  <c r="G170"/>
  <c r="F170"/>
  <c r="E170"/>
  <c r="D170"/>
  <c r="B170"/>
  <c r="C170"/>
  <c r="K84" l="1"/>
  <c r="J84"/>
  <c r="I84"/>
  <c r="H84"/>
  <c r="G84"/>
  <c r="F84"/>
  <c r="E84"/>
  <c r="D84"/>
  <c r="C84"/>
  <c r="B38"/>
  <c r="C38"/>
  <c r="D38"/>
  <c r="E38"/>
  <c r="F38"/>
  <c r="G38"/>
  <c r="H38"/>
  <c r="I38"/>
  <c r="J38"/>
  <c r="K38"/>
  <c r="B43"/>
  <c r="D43"/>
  <c r="E43"/>
  <c r="F43"/>
  <c r="G43"/>
  <c r="H43"/>
  <c r="I43"/>
  <c r="J43"/>
  <c r="K43"/>
  <c r="K96" l="1"/>
  <c r="J96"/>
  <c r="I96"/>
  <c r="H96"/>
  <c r="G96"/>
  <c r="F96"/>
  <c r="E96"/>
  <c r="D96"/>
  <c r="C96"/>
  <c r="B96"/>
  <c r="K90"/>
  <c r="J90"/>
  <c r="I90"/>
  <c r="H90"/>
  <c r="G90"/>
  <c r="E90"/>
  <c r="D90"/>
  <c r="C90"/>
  <c r="B90"/>
  <c r="C107"/>
  <c r="D107"/>
  <c r="E107"/>
  <c r="F107"/>
  <c r="G107"/>
  <c r="H107"/>
  <c r="I107"/>
  <c r="J107"/>
  <c r="K107"/>
  <c r="B107"/>
  <c r="E203" l="1"/>
  <c r="D203"/>
  <c r="C203"/>
  <c r="B203"/>
  <c r="K188"/>
  <c r="J188"/>
  <c r="I188"/>
  <c r="H188"/>
  <c r="G188"/>
  <c r="F188"/>
  <c r="E188"/>
  <c r="D188"/>
  <c r="C188"/>
  <c r="B188"/>
  <c r="K143"/>
  <c r="J143"/>
  <c r="I143"/>
  <c r="H143"/>
  <c r="G143"/>
  <c r="F143"/>
  <c r="E143"/>
  <c r="D143"/>
  <c r="C143"/>
  <c r="B143"/>
  <c r="K69"/>
  <c r="J69"/>
  <c r="I69"/>
  <c r="H69"/>
  <c r="G69"/>
  <c r="F69"/>
  <c r="E69"/>
  <c r="D69"/>
  <c r="C69"/>
  <c r="B69"/>
  <c r="K61"/>
  <c r="J61"/>
  <c r="I61"/>
  <c r="H61"/>
  <c r="G61"/>
  <c r="F61"/>
  <c r="E61"/>
  <c r="D61"/>
  <c r="C61"/>
  <c r="B61"/>
  <c r="K56"/>
  <c r="J56"/>
  <c r="I56"/>
  <c r="H56"/>
  <c r="G56"/>
  <c r="F56"/>
  <c r="E56"/>
  <c r="D56"/>
  <c r="C56"/>
  <c r="B56"/>
  <c r="K51"/>
  <c r="J51"/>
  <c r="I51"/>
  <c r="H51"/>
  <c r="G51"/>
  <c r="F51"/>
  <c r="E51"/>
  <c r="D51"/>
  <c r="C51"/>
  <c r="B51"/>
  <c r="B204" l="1"/>
  <c r="H204"/>
  <c r="J204"/>
  <c r="E204"/>
  <c r="C204"/>
  <c r="D204"/>
  <c r="F204"/>
  <c r="K204"/>
  <c r="I204"/>
  <c r="G204"/>
</calcChain>
</file>

<file path=xl/sharedStrings.xml><?xml version="1.0" encoding="utf-8"?>
<sst xmlns="http://schemas.openxmlformats.org/spreadsheetml/2006/main" count="209" uniqueCount="140">
  <si>
    <t>дневная</t>
  </si>
  <si>
    <t>заочная</t>
  </si>
  <si>
    <t>вечерняя</t>
  </si>
  <si>
    <t>общего базового образования</t>
  </si>
  <si>
    <t>общего среднего образования</t>
  </si>
  <si>
    <t>профессионально-технического образования</t>
  </si>
  <si>
    <t>Учреждение образования «Рогачевский государственный профессионально-технический колледж строителей»</t>
  </si>
  <si>
    <t>2-70 02 01 Промышленное и гражданское строительство (по направлениям)</t>
  </si>
  <si>
    <t>Учреждение образования «Гомельский государственный профессионально-технический колледж электротехники»</t>
  </si>
  <si>
    <t>2-36 01 06 Оборудование и технология сварочного производства (по направлениям)</t>
  </si>
  <si>
    <t>2-36 03 31 Монтаж и эксплуатация электрооборудования (по направлениям)</t>
  </si>
  <si>
    <t>Учреждение образования «Гомельский государственный профессионально-технический колледж кулинарии»</t>
  </si>
  <si>
    <t>2-91 01 01 Производство продукции и организация общественного питания (по направлениям)</t>
  </si>
  <si>
    <t xml:space="preserve">2-91 02 32 Парикмахерское искусство и декоративная косметика (по направлениям) </t>
  </si>
  <si>
    <t>Учреждение образования «Жлобинский государственный профессионально-технический колледж»</t>
  </si>
  <si>
    <t>2-74 06 01 Техническое обеспечение процессов сельскохозяйственного производства (по направлениям)</t>
  </si>
  <si>
    <t>Договоры о взаимодействии, заявки на подготовку кадров, человек</t>
  </si>
  <si>
    <t>Прием, человек</t>
  </si>
  <si>
    <t>в том числе по формам получения образования</t>
  </si>
  <si>
    <t>всего</t>
  </si>
  <si>
    <t>в том числе на основе</t>
  </si>
  <si>
    <t>С  ИСКУССТВО И ДИЗАЙН</t>
  </si>
  <si>
    <t>О  ОБЩЕСТВЕННОЕ ПИТАНИЕ. БЫТОВОЕ ОБСЛУЖИВАНИЕ</t>
  </si>
  <si>
    <t>2-19 01 01 Дизайн (по направлениям)</t>
  </si>
  <si>
    <t>К  СЕЛЬСКОЕ И ЛЕСНОЕ ХОЗЯЙСТВО. САДОВО-ПАРКОВОЕ СТРОИТЕЛЬСТВО</t>
  </si>
  <si>
    <t>Е  КОММУНИКАЦИИ. ПРАВО. ЭКОНОМИКА. УПРАВЛЕНИЕ. ЭКОНОМИКА И ОРГАНИЗАЦИЯ ПРОИЗВОДСТВА</t>
  </si>
  <si>
    <t>I  ТЕХНИКА И ТЕХНОЛОГИИ</t>
  </si>
  <si>
    <t>2-36 01 01 Технология машиностроения (по направлениям)</t>
  </si>
  <si>
    <t>2-37 01 06 Техническая эксплуатация автомобилей (по направлениям)</t>
  </si>
  <si>
    <t>J  АРХИТЕКТУРА И СТРОИТЕЛЬСТВО</t>
  </si>
  <si>
    <t>Учреждение образования «Мозырский государственный политехнический колледж»</t>
  </si>
  <si>
    <t>Учреждение образования «Светлогорский государственный индустриальный колледж»</t>
  </si>
  <si>
    <t>Учреждение образования «Гомельский государственный машиностроительный колледж»</t>
  </si>
  <si>
    <t>2-42 01 01 Металлургическое производство и материалообработка (по направлениям)</t>
  </si>
  <si>
    <t>2-53 01 31 Техническое обслуживание технологического оборудования и средств робототехники в атоматизированном производстве (по направлениям)</t>
  </si>
  <si>
    <t>2-53 01 31-01 Техническое обслуживание технологического оборудования и средств робототехники в атоматизированном производстве (производственная деятельность)</t>
  </si>
  <si>
    <t xml:space="preserve">Р  СЛУЖБЫ БЕЗОПАСНОСТИ </t>
  </si>
  <si>
    <t>Учреждение образования «Гомельское государственное училище олимпийского резерва»</t>
  </si>
  <si>
    <t>N  ФИЗИЧЕСКАЯ КУЛЬТУРА. ТУРИЗМ И ГОСТЕПРИИМСТВО</t>
  </si>
  <si>
    <t>УТВЕРЖДАЮ</t>
  </si>
  <si>
    <t>Заместитель председателя</t>
  </si>
  <si>
    <t>Гомельского облисполкома</t>
  </si>
  <si>
    <t>СОГЛАСОВАНО</t>
  </si>
  <si>
    <t xml:space="preserve">Первый заместитель </t>
  </si>
  <si>
    <t>Учреждение образования «Речицкий государственный педагогический колледж»</t>
  </si>
  <si>
    <t>А  ПЕДАГОГИКА</t>
  </si>
  <si>
    <t>Код и наименование профиля образования, специальности (направления специальности)</t>
  </si>
  <si>
    <t>2-15 02 01 Декоративно-прикладное искусство</t>
  </si>
  <si>
    <t>2-39 02 31 Техническая эксплуатация радиоэлектронных средств</t>
  </si>
  <si>
    <t>2-25 01 35 Бухгалтерский учет, анализ и контроль</t>
  </si>
  <si>
    <t>2-70 01 01 Производство строительных изделий и конструкций</t>
  </si>
  <si>
    <t>2-27 01 01 Экономика и организация производства</t>
  </si>
  <si>
    <t>2-25 01 34 Страховое дело</t>
  </si>
  <si>
    <t>2-43 01 03 Электроснабжение (по отраслям)</t>
  </si>
  <si>
    <t>2-50 01 02-01 Конструирование и технология швейных изделий (моделирование и конструирование)</t>
  </si>
  <si>
    <t>2-40 01 01 Программное обеспечение информационных технологий</t>
  </si>
  <si>
    <t>2-88 02 01 Спортивно-педагогическая деятельность</t>
  </si>
  <si>
    <t>Учреждение образования «Гомельский государственный профессионально-технический колледж народных художественных промыслов»</t>
  </si>
  <si>
    <t>Учреждение образования «Гомельский государственный профессионально-технический колледж бытового обслуживания»</t>
  </si>
  <si>
    <t>2-02 03 08 Иностранный язык (английский)</t>
  </si>
  <si>
    <t>2-02 03 08 Иностранный язык (немецкий)</t>
  </si>
  <si>
    <t>Учреждение образования «Рогачевский государственный педагогический колледж»</t>
  </si>
  <si>
    <t>2-01 01 01 Дошкольное образование</t>
  </si>
  <si>
    <t>Учреждение образования «Гомельский государственный педагогический колледж имени Л.С.Выготского»</t>
  </si>
  <si>
    <t>Учреждение образования «Лоевский государственный педагогический колледж»</t>
  </si>
  <si>
    <t>Учреждение образования «Гомельский государственный медицинский колледж»</t>
  </si>
  <si>
    <t>L   ЗДРАВООХРАНЕНИЕ</t>
  </si>
  <si>
    <t>2-79 01 01 Лечебное дело</t>
  </si>
  <si>
    <t>2-79 01 31 Сестринское дело</t>
  </si>
  <si>
    <t>2-79 01 03 Медико-профилактическое дело</t>
  </si>
  <si>
    <t>Всего за счет средств бюджета области</t>
  </si>
  <si>
    <t>Учреждение образования «Гомельский государственный колледж искусств им. Н.Ф.Соколовского»</t>
  </si>
  <si>
    <t>2-16 01 02-02 Дирижирование (академический хор)</t>
  </si>
  <si>
    <t>D  ГУМАНИТАРНЫЕ НАУКИ</t>
  </si>
  <si>
    <t>2-21 04 31 Музыковедение</t>
  </si>
  <si>
    <t>2-18 01 01 Народное творчество (по направлениям)</t>
  </si>
  <si>
    <t>2-18 01 01-01 Народное творчество (хоровая музыка)</t>
  </si>
  <si>
    <t>Учреждение образования «Гомельский государственный художественный колледж»</t>
  </si>
  <si>
    <t>2-15 01 01 Живопись (по направлениям)</t>
  </si>
  <si>
    <t>2-19 01 01-03 Дизайн (графический)</t>
  </si>
  <si>
    <t>Учреждение образования «Мозырский государственный музыкальный колледж»</t>
  </si>
  <si>
    <t>Министра образования Республики Беларусь</t>
  </si>
  <si>
    <t>2-36 01 01-01 Технология машиностроения (производственная деятельность)</t>
  </si>
  <si>
    <t xml:space="preserve">2-16 01 02 Дирижирование (по направлениям) </t>
  </si>
  <si>
    <t>2-36 03 31-01 Монтаж и эксплуатация электрооборудования (производственная деятельность)</t>
  </si>
  <si>
    <t>2-37 01 06-31 Техническая эксплуатация автомобилей (производственная деятельность)</t>
  </si>
  <si>
    <t>2-19 01 01-01 Дизайн (объемный)</t>
  </si>
  <si>
    <t>2-70 02 01-01 Промышленное и гражданское строительство (производственная деятельность)</t>
  </si>
  <si>
    <t>2-36 01 06-01 Оборудование и технология сварочного оборудования (производственная деятельность)</t>
  </si>
  <si>
    <t>2-91 01 01-01 Производство продукции и организация общественного питания (производственная деятельность)</t>
  </si>
  <si>
    <t>2-91 02 32-01 Парикмахерское искусство и декоративная косметика (производственная деятельность)</t>
  </si>
  <si>
    <t>2-74 06 01-01 Техническое обеспечение процессов сельскохозяйственного производства (производственная деятельность)</t>
  </si>
  <si>
    <t>2-42 01 01-01 Металлургическое производство и материалообработка (металлургия)</t>
  </si>
  <si>
    <t>Учреждение образования «Мозырский государственный медицинский колледж»</t>
  </si>
  <si>
    <t xml:space="preserve">Начальник главного управления </t>
  </si>
  <si>
    <t xml:space="preserve">Начальник управления </t>
  </si>
  <si>
    <t>2-50 01 02 Конструирование и технология швейных изделий (моделирование и конструирование)</t>
  </si>
  <si>
    <t>2-16 01 31  Инструментальное исполнительство (по направлениям)</t>
  </si>
  <si>
    <t>2-16 01 32 Пение (академическое)</t>
  </si>
  <si>
    <t>2-17 03 01 Искусство эстрады (по направлениям)</t>
  </si>
  <si>
    <t xml:space="preserve">2-17 02 01 Хореографическое искусство (по направлениям) </t>
  </si>
  <si>
    <t>2-36 01 06-01 Оборудование и технология сварочного производства (производственная деятельность)</t>
  </si>
  <si>
    <t xml:space="preserve">_______________ В.А.Привалов </t>
  </si>
  <si>
    <t>_______________ В.А.Богуш</t>
  </si>
  <si>
    <t>2-94 01 01 Предупреждение и ликвидация чрезвычайных ситуаций</t>
  </si>
  <si>
    <t>2-91 01 51 Общественное питание</t>
  </si>
  <si>
    <t>2-15 01 01-01 Живопись (станковая)</t>
  </si>
  <si>
    <t>Учреждение образования «Гомельский государственный аграрно-экономический колледж»</t>
  </si>
  <si>
    <t>Учреждение образования «Буда-Кошелевский государственный аграрно-технический колледж»</t>
  </si>
  <si>
    <t>Учреждение образования «Краснобережский государственный аграрный колледж»</t>
  </si>
  <si>
    <t>2-74 02 01 Агрономия</t>
  </si>
  <si>
    <t>Учреждение образования «Полесский государственный аграрный колледж им.В.Ф.Мицкевича»</t>
  </si>
  <si>
    <t>2-74 02 01 Техническое обеспечение процессов сельскохозяйственного производства</t>
  </si>
  <si>
    <t>2-74 03 01 Зоотехния</t>
  </si>
  <si>
    <t>Учреждение образования «Речицкий государственный аграрный колледж»</t>
  </si>
  <si>
    <t>2-74 03 02 Ветеринарная медицина</t>
  </si>
  <si>
    <t>"____"______________ 2018 г.</t>
  </si>
  <si>
    <t>Учреждение образования «Гомельский государственный автомеханический колледж »</t>
  </si>
  <si>
    <t>2-36 04 32 Электроника механических транспортных средств                                          Техник-электрик</t>
  </si>
  <si>
    <t>2-79 01 03 Медико-диагностическое дело</t>
  </si>
  <si>
    <t>Итого</t>
  </si>
  <si>
    <t>2-74 02 32 Управление в агропромышленном комплексе</t>
  </si>
  <si>
    <t xml:space="preserve">2-74 06 03 Ремонтно-обслуживающее производство в сельском хозяйстве </t>
  </si>
  <si>
    <t xml:space="preserve">Итого </t>
  </si>
  <si>
    <t>2-37 01 51 Автосервис                                    2-37 01 51-51 Автомеханик 5-го р.</t>
  </si>
  <si>
    <t>2-74 06 01 Техническое обеспечение процессов сельскохозяйственного производства (по направлениям)                      2-74 06 01-01 Техническое обеспечение процессов сельскохозяйственного производства (производственная деятельность)</t>
  </si>
  <si>
    <t xml:space="preserve">Контрольные цифры приема на уровень среднего специального образования в 2018 году 
</t>
  </si>
  <si>
    <t>Начальник управления образования                                                                                                 С.И.Порошин</t>
  </si>
  <si>
    <t>Начальник управления здравоохранения                                                                                         И.В.Баранов</t>
  </si>
  <si>
    <t>физической культуры, спорта и туризма                                                                                         Д.В.Езерский</t>
  </si>
  <si>
    <t xml:space="preserve">идеологической работы, культуры и по делам молодежи                                                             И.В.Довгало        </t>
  </si>
  <si>
    <t>в учреждения образования, подведомственные Гомельскому областному исполнительному комитету</t>
  </si>
  <si>
    <t>2-74 06 31 Энергетическое обеспечение сельскохозяйственного производства (по направлениям)                                                     2-74 06 31-01 Энергетическое обеспечение сельскохозяйственного производства(электроэнергетика)</t>
  </si>
  <si>
    <t>За счет средств местного бюджета</t>
  </si>
  <si>
    <t>2- 25 01 10 Коммерческая деятельность (по направлениям)                                              2-25 01 10-12 Коммерческая деятельность (товароведение)</t>
  </si>
  <si>
    <t>2-70 08 31 Обслуживание и эксплуатация жилых домов (по направлениям)                                                2-70 08 31-01 Обслуживание и эксплуатация жилых домов (производственная деятельность)</t>
  </si>
  <si>
    <t xml:space="preserve">2-01 02 01 Начальное образование       </t>
  </si>
  <si>
    <t xml:space="preserve">2-03 01 31 Музыкальное образование 
</t>
  </si>
  <si>
    <t xml:space="preserve">2-01 02 01 Начальное образование </t>
  </si>
  <si>
    <t xml:space="preserve">2-48 01 02 Химическая технология органических веществ, материалов и изделий                   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</si>
</sst>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/>
    <xf numFmtId="0" fontId="0" fillId="2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17" fontId="1" fillId="3" borderId="3" xfId="0" applyNumberFormat="1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17" fontId="1" fillId="3" borderId="1" xfId="0" applyNumberFormat="1" applyFont="1" applyFill="1" applyBorder="1" applyAlignment="1">
      <alignment vertical="top" wrapText="1"/>
    </xf>
    <xf numFmtId="17" fontId="1" fillId="3" borderId="2" xfId="0" applyNumberFormat="1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0" fillId="3" borderId="1" xfId="0" applyFont="1" applyFill="1" applyBorder="1"/>
    <xf numFmtId="0" fontId="0" fillId="3" borderId="10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top"/>
    </xf>
    <xf numFmtId="0" fontId="0" fillId="3" borderId="10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17" fontId="1" fillId="3" borderId="3" xfId="0" applyNumberFormat="1" applyFont="1" applyFill="1" applyBorder="1" applyAlignment="1">
      <alignment horizontal="left" vertical="top" wrapText="1"/>
    </xf>
    <xf numFmtId="17" fontId="1" fillId="3" borderId="2" xfId="0" applyNumberFormat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 wrapText="1"/>
    </xf>
    <xf numFmtId="0" fontId="3" fillId="0" borderId="0" xfId="0" applyFont="1"/>
    <xf numFmtId="0" fontId="1" fillId="3" borderId="5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justify" vertical="top" wrapText="1"/>
    </xf>
    <xf numFmtId="0" fontId="2" fillId="3" borderId="9" xfId="0" applyFont="1" applyFill="1" applyBorder="1" applyAlignment="1">
      <alignment horizontal="justify" vertical="top" wrapText="1"/>
    </xf>
    <xf numFmtId="0" fontId="1" fillId="3" borderId="9" xfId="0" applyFont="1" applyFill="1" applyBorder="1" applyAlignment="1">
      <alignment horizontal="center" vertical="top" wrapText="1"/>
    </xf>
    <xf numFmtId="0" fontId="3" fillId="3" borderId="0" xfId="0" applyFont="1" applyFill="1"/>
    <xf numFmtId="0" fontId="4" fillId="3" borderId="0" xfId="0" applyFont="1" applyFill="1"/>
    <xf numFmtId="0" fontId="2" fillId="3" borderId="1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14" xfId="0" applyFill="1" applyBorder="1"/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17" fontId="1" fillId="3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0"/>
  <sheetViews>
    <sheetView tabSelected="1" view="pageLayout" topLeftCell="A7" zoomScale="70" zoomScaleSheetLayoutView="100" zoomScalePageLayoutView="70" workbookViewId="0">
      <selection activeCell="E15" sqref="E15"/>
    </sheetView>
  </sheetViews>
  <sheetFormatPr defaultRowHeight="12.75"/>
  <cols>
    <col min="1" max="1" width="41" style="2" customWidth="1"/>
    <col min="2" max="2" width="13.42578125" style="2" customWidth="1"/>
    <col min="3" max="3" width="6.42578125" style="2" customWidth="1"/>
    <col min="4" max="4" width="6.5703125" style="2" customWidth="1"/>
    <col min="5" max="5" width="10.28515625" style="2" customWidth="1"/>
    <col min="6" max="6" width="13.28515625" style="2" customWidth="1"/>
    <col min="7" max="7" width="15.5703125" style="2" customWidth="1"/>
    <col min="8" max="8" width="11.42578125" style="2" customWidth="1"/>
    <col min="9" max="9" width="9.140625" style="2"/>
    <col min="10" max="10" width="10.42578125" style="2" customWidth="1"/>
    <col min="11" max="11" width="10.7109375" style="2" customWidth="1"/>
    <col min="12" max="12" width="3.5703125" style="2" customWidth="1"/>
    <col min="13" max="16384" width="9.140625" style="2"/>
  </cols>
  <sheetData>
    <row r="1" spans="1:12" ht="7.5" customHeight="1"/>
    <row r="2" spans="1:12" ht="18.75">
      <c r="A2" s="16"/>
      <c r="B2" s="16"/>
      <c r="C2" s="16"/>
      <c r="D2" s="16"/>
      <c r="E2" s="16"/>
      <c r="F2" s="99" t="s">
        <v>39</v>
      </c>
      <c r="G2" s="99"/>
      <c r="H2" s="99"/>
      <c r="I2" s="17"/>
      <c r="J2" s="17"/>
      <c r="K2" s="16"/>
      <c r="L2" s="16"/>
    </row>
    <row r="3" spans="1:12" ht="18.75">
      <c r="A3" s="16"/>
      <c r="B3" s="16"/>
      <c r="C3" s="16"/>
      <c r="D3" s="16"/>
      <c r="E3" s="16"/>
      <c r="F3" s="99" t="s">
        <v>40</v>
      </c>
      <c r="G3" s="99"/>
      <c r="H3" s="99"/>
      <c r="I3" s="17"/>
      <c r="J3" s="17"/>
      <c r="K3" s="16"/>
      <c r="L3" s="16"/>
    </row>
    <row r="4" spans="1:12" ht="18.75">
      <c r="A4" s="16"/>
      <c r="B4" s="16"/>
      <c r="C4" s="16"/>
      <c r="D4" s="16"/>
      <c r="E4" s="16"/>
      <c r="F4" s="99" t="s">
        <v>41</v>
      </c>
      <c r="G4" s="99"/>
      <c r="H4" s="99"/>
      <c r="I4" s="17"/>
      <c r="J4" s="17"/>
      <c r="K4" s="16"/>
      <c r="L4" s="16"/>
    </row>
    <row r="5" spans="1:12" ht="18.75">
      <c r="A5" s="16"/>
      <c r="B5" s="16"/>
      <c r="C5" s="16"/>
      <c r="D5" s="16"/>
      <c r="E5" s="16"/>
      <c r="F5" s="99" t="s">
        <v>102</v>
      </c>
      <c r="G5" s="99"/>
      <c r="H5" s="99"/>
      <c r="I5" s="17"/>
      <c r="J5" s="17"/>
      <c r="K5" s="16"/>
      <c r="L5" s="16"/>
    </row>
    <row r="6" spans="1:12" ht="15.75" customHeight="1">
      <c r="A6" s="16"/>
      <c r="B6" s="16"/>
      <c r="C6" s="16"/>
      <c r="D6" s="16"/>
      <c r="E6" s="16"/>
      <c r="F6" s="99" t="s">
        <v>116</v>
      </c>
      <c r="G6" s="99"/>
      <c r="H6" s="99"/>
      <c r="I6" s="17"/>
      <c r="J6" s="17"/>
      <c r="K6" s="16"/>
      <c r="L6" s="16"/>
    </row>
    <row r="7" spans="1:12" ht="15" customHeight="1">
      <c r="A7" s="16"/>
      <c r="B7" s="16"/>
      <c r="C7" s="16"/>
      <c r="D7" s="16"/>
      <c r="E7" s="16"/>
      <c r="F7" s="100"/>
      <c r="G7" s="100"/>
      <c r="H7" s="100"/>
      <c r="I7" s="18"/>
      <c r="J7" s="18"/>
      <c r="K7" s="16"/>
      <c r="L7" s="16"/>
    </row>
    <row r="8" spans="1:12" ht="24" customHeight="1">
      <c r="A8" s="104" t="s">
        <v>126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6"/>
    </row>
    <row r="9" spans="1:12" ht="18.75">
      <c r="A9" s="106" t="s">
        <v>131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6"/>
    </row>
    <row r="10" spans="1:12" ht="26.2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6"/>
    </row>
    <row r="11" spans="1:12" ht="15.75" customHeight="1">
      <c r="A11" s="72" t="s">
        <v>46</v>
      </c>
      <c r="B11" s="72" t="s">
        <v>16</v>
      </c>
      <c r="C11" s="108" t="s">
        <v>17</v>
      </c>
      <c r="D11" s="109"/>
      <c r="E11" s="109"/>
      <c r="F11" s="109"/>
      <c r="G11" s="109"/>
      <c r="H11" s="109"/>
      <c r="I11" s="109"/>
      <c r="J11" s="109"/>
      <c r="K11" s="110"/>
      <c r="L11" s="16"/>
    </row>
    <row r="12" spans="1:12" ht="16.5" customHeight="1">
      <c r="A12" s="73"/>
      <c r="B12" s="73"/>
      <c r="C12" s="72" t="s">
        <v>19</v>
      </c>
      <c r="D12" s="92" t="s">
        <v>18</v>
      </c>
      <c r="E12" s="98"/>
      <c r="F12" s="98"/>
      <c r="G12" s="98"/>
      <c r="H12" s="98"/>
      <c r="I12" s="98"/>
      <c r="J12" s="98"/>
      <c r="K12" s="87"/>
      <c r="L12" s="16"/>
    </row>
    <row r="13" spans="1:12" ht="16.5" customHeight="1">
      <c r="A13" s="73"/>
      <c r="B13" s="73"/>
      <c r="C13" s="73"/>
      <c r="D13" s="92" t="s">
        <v>0</v>
      </c>
      <c r="E13" s="98"/>
      <c r="F13" s="98"/>
      <c r="G13" s="87"/>
      <c r="H13" s="72" t="s">
        <v>1</v>
      </c>
      <c r="I13" s="92" t="s">
        <v>20</v>
      </c>
      <c r="J13" s="87"/>
      <c r="K13" s="72" t="s">
        <v>2</v>
      </c>
      <c r="L13" s="16"/>
    </row>
    <row r="14" spans="1:12" ht="16.5" customHeight="1">
      <c r="A14" s="73"/>
      <c r="B14" s="73"/>
      <c r="C14" s="73"/>
      <c r="D14" s="72" t="s">
        <v>19</v>
      </c>
      <c r="E14" s="92" t="s">
        <v>20</v>
      </c>
      <c r="F14" s="98"/>
      <c r="G14" s="87"/>
      <c r="H14" s="73"/>
      <c r="I14" s="72" t="s">
        <v>4</v>
      </c>
      <c r="J14" s="72" t="s">
        <v>5</v>
      </c>
      <c r="K14" s="73"/>
      <c r="L14" s="16"/>
    </row>
    <row r="15" spans="1:12" ht="79.5" customHeight="1">
      <c r="A15" s="74"/>
      <c r="B15" s="74"/>
      <c r="C15" s="74"/>
      <c r="D15" s="74"/>
      <c r="E15" s="10" t="s">
        <v>3</v>
      </c>
      <c r="F15" s="10" t="s">
        <v>4</v>
      </c>
      <c r="G15" s="10" t="s">
        <v>5</v>
      </c>
      <c r="H15" s="74"/>
      <c r="I15" s="74"/>
      <c r="J15" s="74"/>
      <c r="K15" s="74"/>
      <c r="L15" s="16"/>
    </row>
    <row r="16" spans="1:12" ht="15.75">
      <c r="A16" s="10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0">
        <v>8</v>
      </c>
      <c r="I16" s="10">
        <v>9</v>
      </c>
      <c r="J16" s="10">
        <v>10</v>
      </c>
      <c r="K16" s="10">
        <v>11</v>
      </c>
      <c r="L16" s="16"/>
    </row>
    <row r="17" spans="1:12" s="8" customFormat="1" ht="15.75">
      <c r="A17" s="101" t="s">
        <v>133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3"/>
      <c r="L17" s="16"/>
    </row>
    <row r="18" spans="1:12" ht="23.25" customHeight="1">
      <c r="A18" s="64" t="s">
        <v>117</v>
      </c>
      <c r="B18" s="65"/>
      <c r="C18" s="65"/>
      <c r="D18" s="65"/>
      <c r="E18" s="65"/>
      <c r="F18" s="65"/>
      <c r="G18" s="65"/>
      <c r="H18" s="65"/>
      <c r="I18" s="65"/>
      <c r="J18" s="65"/>
      <c r="K18" s="111"/>
      <c r="L18" s="16"/>
    </row>
    <row r="19" spans="1:12" ht="15" customHeight="1">
      <c r="A19" s="81" t="s">
        <v>26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9"/>
    </row>
    <row r="20" spans="1:12" ht="31.5" customHeight="1">
      <c r="A20" s="20" t="s">
        <v>27</v>
      </c>
      <c r="B20" s="83">
        <v>25</v>
      </c>
      <c r="C20" s="72">
        <v>25</v>
      </c>
      <c r="D20" s="72">
        <v>25</v>
      </c>
      <c r="E20" s="72"/>
      <c r="F20" s="72"/>
      <c r="G20" s="72">
        <v>25</v>
      </c>
      <c r="H20" s="72"/>
      <c r="I20" s="72"/>
      <c r="J20" s="72"/>
      <c r="K20" s="75"/>
      <c r="L20" s="9"/>
    </row>
    <row r="21" spans="1:12" ht="47.25" customHeight="1">
      <c r="A21" s="21" t="s">
        <v>82</v>
      </c>
      <c r="B21" s="84"/>
      <c r="C21" s="74"/>
      <c r="D21" s="74"/>
      <c r="E21" s="74"/>
      <c r="F21" s="74"/>
      <c r="G21" s="74"/>
      <c r="H21" s="74"/>
      <c r="I21" s="74"/>
      <c r="J21" s="74"/>
      <c r="K21" s="76"/>
      <c r="L21" s="9"/>
    </row>
    <row r="22" spans="1:12" ht="49.5" customHeight="1">
      <c r="A22" s="20" t="s">
        <v>10</v>
      </c>
      <c r="B22" s="72">
        <v>24</v>
      </c>
      <c r="C22" s="72">
        <v>25</v>
      </c>
      <c r="D22" s="72">
        <v>25</v>
      </c>
      <c r="E22" s="72"/>
      <c r="F22" s="72"/>
      <c r="G22" s="72">
        <v>25</v>
      </c>
      <c r="H22" s="72"/>
      <c r="I22" s="72"/>
      <c r="J22" s="72"/>
      <c r="K22" s="75"/>
      <c r="L22" s="9"/>
    </row>
    <row r="23" spans="1:12" ht="47.25">
      <c r="A23" s="21" t="s">
        <v>84</v>
      </c>
      <c r="B23" s="74"/>
      <c r="C23" s="74"/>
      <c r="D23" s="74"/>
      <c r="E23" s="74"/>
      <c r="F23" s="74"/>
      <c r="G23" s="74"/>
      <c r="H23" s="74"/>
      <c r="I23" s="74"/>
      <c r="J23" s="74"/>
      <c r="K23" s="76"/>
      <c r="L23" s="9"/>
    </row>
    <row r="24" spans="1:12" s="8" customFormat="1" ht="15.75">
      <c r="A24" s="66" t="s">
        <v>124</v>
      </c>
      <c r="B24" s="69">
        <v>22</v>
      </c>
      <c r="C24" s="72">
        <v>25</v>
      </c>
      <c r="D24" s="72">
        <v>25</v>
      </c>
      <c r="E24" s="72">
        <v>25</v>
      </c>
      <c r="F24" s="11"/>
      <c r="G24" s="11"/>
      <c r="H24" s="11"/>
      <c r="I24" s="11"/>
      <c r="J24" s="72"/>
      <c r="K24" s="75"/>
      <c r="L24" s="9"/>
    </row>
    <row r="25" spans="1:12" s="8" customFormat="1" ht="15.75">
      <c r="A25" s="67"/>
      <c r="B25" s="70"/>
      <c r="C25" s="73"/>
      <c r="D25" s="73"/>
      <c r="E25" s="73"/>
      <c r="F25" s="12"/>
      <c r="G25" s="12"/>
      <c r="H25" s="12"/>
      <c r="I25" s="12"/>
      <c r="J25" s="73"/>
      <c r="K25" s="91"/>
      <c r="L25" s="9"/>
    </row>
    <row r="26" spans="1:12" s="8" customFormat="1" ht="0.75" customHeight="1">
      <c r="A26" s="68"/>
      <c r="B26" s="71"/>
      <c r="C26" s="74"/>
      <c r="D26" s="74"/>
      <c r="E26" s="74"/>
      <c r="F26" s="22"/>
      <c r="G26" s="22"/>
      <c r="H26" s="22"/>
      <c r="I26" s="22"/>
      <c r="J26" s="22"/>
      <c r="K26" s="23"/>
      <c r="L26" s="9"/>
    </row>
    <row r="27" spans="1:12" s="8" customFormat="1" ht="15.75">
      <c r="A27" s="66" t="s">
        <v>118</v>
      </c>
      <c r="B27" s="72">
        <v>22</v>
      </c>
      <c r="C27" s="72">
        <v>25</v>
      </c>
      <c r="D27" s="72">
        <v>25</v>
      </c>
      <c r="E27" s="72">
        <v>25</v>
      </c>
      <c r="F27" s="13"/>
      <c r="G27" s="13"/>
      <c r="H27" s="13"/>
      <c r="I27" s="13"/>
      <c r="J27" s="72"/>
      <c r="K27" s="72"/>
      <c r="L27" s="9"/>
    </row>
    <row r="28" spans="1:12" s="8" customFormat="1" ht="15.75">
      <c r="A28" s="67"/>
      <c r="B28" s="73"/>
      <c r="C28" s="73"/>
      <c r="D28" s="73"/>
      <c r="E28" s="73"/>
      <c r="F28" s="14"/>
      <c r="G28" s="14"/>
      <c r="H28" s="14"/>
      <c r="I28" s="14"/>
      <c r="J28" s="73"/>
      <c r="K28" s="73"/>
      <c r="L28" s="9"/>
    </row>
    <row r="29" spans="1:12" s="8" customFormat="1" ht="15.75">
      <c r="A29" s="68"/>
      <c r="B29" s="74"/>
      <c r="C29" s="74"/>
      <c r="D29" s="74"/>
      <c r="E29" s="74"/>
      <c r="F29" s="22"/>
      <c r="G29" s="22"/>
      <c r="H29" s="22"/>
      <c r="I29" s="22"/>
      <c r="J29" s="74"/>
      <c r="K29" s="74"/>
      <c r="L29" s="9"/>
    </row>
    <row r="30" spans="1:12" ht="31.5">
      <c r="A30" s="20" t="s">
        <v>28</v>
      </c>
      <c r="B30" s="72">
        <v>26</v>
      </c>
      <c r="C30" s="72">
        <v>25</v>
      </c>
      <c r="D30" s="72">
        <v>25</v>
      </c>
      <c r="E30" s="72"/>
      <c r="F30" s="72"/>
      <c r="G30" s="72">
        <v>25</v>
      </c>
      <c r="H30" s="72"/>
      <c r="I30" s="72"/>
      <c r="J30" s="72"/>
      <c r="K30" s="75"/>
      <c r="L30" s="9"/>
    </row>
    <row r="31" spans="1:12" ht="47.25">
      <c r="A31" s="21" t="s">
        <v>85</v>
      </c>
      <c r="B31" s="74"/>
      <c r="C31" s="74"/>
      <c r="D31" s="74"/>
      <c r="E31" s="74"/>
      <c r="F31" s="74"/>
      <c r="G31" s="74"/>
      <c r="H31" s="74"/>
      <c r="I31" s="74"/>
      <c r="J31" s="74"/>
      <c r="K31" s="76"/>
      <c r="L31" s="9"/>
    </row>
    <row r="32" spans="1:12" s="8" customFormat="1" ht="15.75">
      <c r="A32" s="51" t="s">
        <v>120</v>
      </c>
      <c r="B32" s="25">
        <f t="shared" ref="B32:K32" si="0">B30+B27+B24+B22+B20</f>
        <v>119</v>
      </c>
      <c r="C32" s="25">
        <f t="shared" si="0"/>
        <v>125</v>
      </c>
      <c r="D32" s="25">
        <f t="shared" si="0"/>
        <v>125</v>
      </c>
      <c r="E32" s="25">
        <f t="shared" si="0"/>
        <v>50</v>
      </c>
      <c r="F32" s="25">
        <f t="shared" si="0"/>
        <v>0</v>
      </c>
      <c r="G32" s="25">
        <f t="shared" si="0"/>
        <v>75</v>
      </c>
      <c r="H32" s="25">
        <f t="shared" si="0"/>
        <v>0</v>
      </c>
      <c r="I32" s="25">
        <f t="shared" si="0"/>
        <v>0</v>
      </c>
      <c r="J32" s="25">
        <f t="shared" si="0"/>
        <v>0</v>
      </c>
      <c r="K32" s="26">
        <f t="shared" si="0"/>
        <v>0</v>
      </c>
      <c r="L32" s="9"/>
    </row>
    <row r="33" spans="1:12" ht="23.25" customHeight="1">
      <c r="A33" s="64" t="s">
        <v>57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9"/>
    </row>
    <row r="34" spans="1:12" ht="17.25" customHeight="1">
      <c r="A34" s="77" t="s">
        <v>21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9"/>
    </row>
    <row r="35" spans="1:12" ht="34.5" customHeight="1">
      <c r="A35" s="20" t="s">
        <v>47</v>
      </c>
      <c r="B35" s="27">
        <v>16</v>
      </c>
      <c r="C35" s="10">
        <v>25</v>
      </c>
      <c r="D35" s="10">
        <v>25</v>
      </c>
      <c r="E35" s="10"/>
      <c r="F35" s="10"/>
      <c r="G35" s="10">
        <v>25</v>
      </c>
      <c r="H35" s="10"/>
      <c r="I35" s="10"/>
      <c r="J35" s="10"/>
      <c r="K35" s="28"/>
      <c r="L35" s="9"/>
    </row>
    <row r="36" spans="1:12" ht="18" customHeight="1">
      <c r="A36" s="20" t="s">
        <v>23</v>
      </c>
      <c r="B36" s="72">
        <v>25</v>
      </c>
      <c r="C36" s="72">
        <v>25</v>
      </c>
      <c r="D36" s="72">
        <v>25</v>
      </c>
      <c r="E36" s="72"/>
      <c r="F36" s="72"/>
      <c r="G36" s="72">
        <v>25</v>
      </c>
      <c r="H36" s="72"/>
      <c r="I36" s="72"/>
      <c r="J36" s="72"/>
      <c r="K36" s="75"/>
      <c r="L36" s="9"/>
    </row>
    <row r="37" spans="1:12" ht="18.75" customHeight="1">
      <c r="A37" s="21" t="s">
        <v>86</v>
      </c>
      <c r="B37" s="74"/>
      <c r="C37" s="74"/>
      <c r="D37" s="74"/>
      <c r="E37" s="74"/>
      <c r="F37" s="74"/>
      <c r="G37" s="74"/>
      <c r="H37" s="74"/>
      <c r="I37" s="74"/>
      <c r="J37" s="74"/>
      <c r="K37" s="76"/>
      <c r="L37" s="9"/>
    </row>
    <row r="38" spans="1:12" s="8" customFormat="1" ht="16.5" customHeight="1">
      <c r="A38" s="51" t="s">
        <v>120</v>
      </c>
      <c r="B38" s="25">
        <f t="shared" ref="B38:K38" si="1">B35+B36</f>
        <v>41</v>
      </c>
      <c r="C38" s="25">
        <f t="shared" si="1"/>
        <v>50</v>
      </c>
      <c r="D38" s="25">
        <f t="shared" si="1"/>
        <v>50</v>
      </c>
      <c r="E38" s="25">
        <f t="shared" si="1"/>
        <v>0</v>
      </c>
      <c r="F38" s="25">
        <f t="shared" si="1"/>
        <v>0</v>
      </c>
      <c r="G38" s="25">
        <f t="shared" si="1"/>
        <v>50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6">
        <f t="shared" si="1"/>
        <v>0</v>
      </c>
      <c r="L38" s="9"/>
    </row>
    <row r="39" spans="1:12" ht="23.25" customHeight="1">
      <c r="A39" s="64" t="s">
        <v>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9"/>
    </row>
    <row r="40" spans="1:12" ht="15.75" customHeight="1">
      <c r="A40" s="77" t="s">
        <v>29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9"/>
    </row>
    <row r="41" spans="1:12" ht="47.25">
      <c r="A41" s="20" t="s">
        <v>7</v>
      </c>
      <c r="B41" s="72">
        <v>15</v>
      </c>
      <c r="C41" s="72">
        <v>25</v>
      </c>
      <c r="D41" s="72">
        <v>15</v>
      </c>
      <c r="E41" s="72"/>
      <c r="F41" s="72"/>
      <c r="G41" s="72">
        <v>15</v>
      </c>
      <c r="H41" s="72">
        <v>10</v>
      </c>
      <c r="I41" s="72">
        <v>10</v>
      </c>
      <c r="J41" s="72"/>
      <c r="K41" s="75"/>
      <c r="L41" s="9"/>
    </row>
    <row r="42" spans="1:12" ht="47.25">
      <c r="A42" s="21" t="s">
        <v>87</v>
      </c>
      <c r="B42" s="74"/>
      <c r="C42" s="74"/>
      <c r="D42" s="74"/>
      <c r="E42" s="74"/>
      <c r="F42" s="74"/>
      <c r="G42" s="74"/>
      <c r="H42" s="74"/>
      <c r="I42" s="74"/>
      <c r="J42" s="74"/>
      <c r="K42" s="76"/>
      <c r="L42" s="9"/>
    </row>
    <row r="43" spans="1:12" s="8" customFormat="1" ht="15.75">
      <c r="A43" s="24" t="s">
        <v>120</v>
      </c>
      <c r="B43" s="25">
        <f>B41</f>
        <v>15</v>
      </c>
      <c r="C43" s="25">
        <v>25</v>
      </c>
      <c r="D43" s="25">
        <f t="shared" ref="D43:K43" si="2">D41</f>
        <v>15</v>
      </c>
      <c r="E43" s="25">
        <f t="shared" si="2"/>
        <v>0</v>
      </c>
      <c r="F43" s="25">
        <f t="shared" si="2"/>
        <v>0</v>
      </c>
      <c r="G43" s="25">
        <f t="shared" si="2"/>
        <v>15</v>
      </c>
      <c r="H43" s="25">
        <f t="shared" si="2"/>
        <v>10</v>
      </c>
      <c r="I43" s="25">
        <f t="shared" si="2"/>
        <v>10</v>
      </c>
      <c r="J43" s="25">
        <f t="shared" si="2"/>
        <v>0</v>
      </c>
      <c r="K43" s="26">
        <f t="shared" si="2"/>
        <v>0</v>
      </c>
      <c r="L43" s="9"/>
    </row>
    <row r="44" spans="1:12" ht="22.5" customHeight="1">
      <c r="A44" s="64" t="s">
        <v>8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9"/>
    </row>
    <row r="45" spans="1:12" ht="16.5" customHeight="1">
      <c r="A45" s="77" t="s">
        <v>26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9"/>
    </row>
    <row r="46" spans="1:12" ht="47.25" customHeight="1">
      <c r="A46" s="20" t="s">
        <v>9</v>
      </c>
      <c r="B46" s="72">
        <v>21</v>
      </c>
      <c r="C46" s="72">
        <v>25</v>
      </c>
      <c r="D46" s="72">
        <v>25</v>
      </c>
      <c r="E46" s="72">
        <v>0</v>
      </c>
      <c r="F46" s="72">
        <v>0</v>
      </c>
      <c r="G46" s="72">
        <v>25</v>
      </c>
      <c r="H46" s="72">
        <v>0</v>
      </c>
      <c r="I46" s="72">
        <v>0</v>
      </c>
      <c r="J46" s="72">
        <v>0</v>
      </c>
      <c r="K46" s="75">
        <v>0</v>
      </c>
      <c r="L46" s="9"/>
    </row>
    <row r="47" spans="1:12" ht="47.25" customHeight="1">
      <c r="A47" s="29" t="s">
        <v>101</v>
      </c>
      <c r="B47" s="73"/>
      <c r="C47" s="73"/>
      <c r="D47" s="73"/>
      <c r="E47" s="73"/>
      <c r="F47" s="73"/>
      <c r="G47" s="73"/>
      <c r="H47" s="73"/>
      <c r="I47" s="73"/>
      <c r="J47" s="73"/>
      <c r="K47" s="91"/>
      <c r="L47" s="9"/>
    </row>
    <row r="48" spans="1:12" ht="30.75" customHeight="1">
      <c r="A48" s="30" t="s">
        <v>10</v>
      </c>
      <c r="B48" s="87">
        <v>21</v>
      </c>
      <c r="C48" s="88">
        <v>25</v>
      </c>
      <c r="D48" s="88">
        <v>25</v>
      </c>
      <c r="E48" s="88">
        <v>0</v>
      </c>
      <c r="F48" s="88">
        <v>0</v>
      </c>
      <c r="G48" s="88">
        <v>25</v>
      </c>
      <c r="H48" s="88">
        <v>0</v>
      </c>
      <c r="I48" s="88">
        <v>0</v>
      </c>
      <c r="J48" s="88">
        <v>0</v>
      </c>
      <c r="K48" s="92">
        <v>0</v>
      </c>
      <c r="L48" s="9"/>
    </row>
    <row r="49" spans="1:12" ht="46.5" customHeight="1">
      <c r="A49" s="31" t="s">
        <v>84</v>
      </c>
      <c r="B49" s="87"/>
      <c r="C49" s="88"/>
      <c r="D49" s="88"/>
      <c r="E49" s="88"/>
      <c r="F49" s="88"/>
      <c r="G49" s="88"/>
      <c r="H49" s="88"/>
      <c r="I49" s="88"/>
      <c r="J49" s="88"/>
      <c r="K49" s="92"/>
      <c r="L49" s="9"/>
    </row>
    <row r="50" spans="1:12" ht="32.25" customHeight="1">
      <c r="A50" s="20" t="s">
        <v>48</v>
      </c>
      <c r="B50" s="61">
        <v>21</v>
      </c>
      <c r="C50" s="59">
        <v>25</v>
      </c>
      <c r="D50" s="59">
        <v>25</v>
      </c>
      <c r="E50" s="59">
        <v>0</v>
      </c>
      <c r="F50" s="59">
        <v>0</v>
      </c>
      <c r="G50" s="59">
        <v>25</v>
      </c>
      <c r="H50" s="59">
        <v>0</v>
      </c>
      <c r="I50" s="59">
        <v>0</v>
      </c>
      <c r="J50" s="59">
        <v>0</v>
      </c>
      <c r="K50" s="60">
        <v>0</v>
      </c>
      <c r="L50" s="9"/>
    </row>
    <row r="51" spans="1:12" s="8" customFormat="1" ht="18" customHeight="1">
      <c r="A51" s="24" t="s">
        <v>120</v>
      </c>
      <c r="B51" s="25">
        <f t="shared" ref="B51:K51" si="3">B46+B48+B50</f>
        <v>63</v>
      </c>
      <c r="C51" s="25">
        <f t="shared" si="3"/>
        <v>75</v>
      </c>
      <c r="D51" s="25">
        <f t="shared" si="3"/>
        <v>75</v>
      </c>
      <c r="E51" s="25">
        <f t="shared" si="3"/>
        <v>0</v>
      </c>
      <c r="F51" s="25">
        <f t="shared" si="3"/>
        <v>0</v>
      </c>
      <c r="G51" s="25">
        <f t="shared" si="3"/>
        <v>75</v>
      </c>
      <c r="H51" s="25">
        <f t="shared" si="3"/>
        <v>0</v>
      </c>
      <c r="I51" s="25">
        <f t="shared" si="3"/>
        <v>0</v>
      </c>
      <c r="J51" s="25">
        <f t="shared" si="3"/>
        <v>0</v>
      </c>
      <c r="K51" s="26">
        <f t="shared" si="3"/>
        <v>0</v>
      </c>
      <c r="L51" s="9"/>
    </row>
    <row r="52" spans="1:12" ht="22.5" customHeight="1">
      <c r="A52" s="64" t="s">
        <v>11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9"/>
    </row>
    <row r="53" spans="1:12" ht="15.75" customHeight="1">
      <c r="A53" s="96" t="s">
        <v>22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"/>
    </row>
    <row r="54" spans="1:12" ht="47.25">
      <c r="A54" s="32" t="s">
        <v>12</v>
      </c>
      <c r="B54" s="87">
        <v>50</v>
      </c>
      <c r="C54" s="88">
        <v>55</v>
      </c>
      <c r="D54" s="88">
        <v>55</v>
      </c>
      <c r="E54" s="88">
        <v>0</v>
      </c>
      <c r="F54" s="88">
        <v>0</v>
      </c>
      <c r="G54" s="88">
        <v>55</v>
      </c>
      <c r="H54" s="88">
        <v>0</v>
      </c>
      <c r="I54" s="88">
        <v>0</v>
      </c>
      <c r="J54" s="88">
        <v>0</v>
      </c>
      <c r="K54" s="92">
        <v>0</v>
      </c>
      <c r="L54" s="9"/>
    </row>
    <row r="55" spans="1:12" ht="49.5" customHeight="1">
      <c r="A55" s="33" t="s">
        <v>89</v>
      </c>
      <c r="B55" s="87"/>
      <c r="C55" s="88"/>
      <c r="D55" s="88"/>
      <c r="E55" s="88"/>
      <c r="F55" s="88"/>
      <c r="G55" s="88"/>
      <c r="H55" s="88"/>
      <c r="I55" s="88"/>
      <c r="J55" s="88"/>
      <c r="K55" s="92"/>
      <c r="L55" s="9"/>
    </row>
    <row r="56" spans="1:12" s="8" customFormat="1" ht="19.5" customHeight="1">
      <c r="A56" s="34" t="s">
        <v>120</v>
      </c>
      <c r="B56" s="25">
        <f t="shared" ref="B56:K56" si="4">B54</f>
        <v>50</v>
      </c>
      <c r="C56" s="25">
        <f t="shared" si="4"/>
        <v>55</v>
      </c>
      <c r="D56" s="25">
        <f t="shared" si="4"/>
        <v>55</v>
      </c>
      <c r="E56" s="25">
        <f t="shared" si="4"/>
        <v>0</v>
      </c>
      <c r="F56" s="25">
        <f t="shared" si="4"/>
        <v>0</v>
      </c>
      <c r="G56" s="25">
        <f t="shared" si="4"/>
        <v>55</v>
      </c>
      <c r="H56" s="25">
        <f t="shared" si="4"/>
        <v>0</v>
      </c>
      <c r="I56" s="25">
        <f t="shared" si="4"/>
        <v>0</v>
      </c>
      <c r="J56" s="25">
        <f t="shared" si="4"/>
        <v>0</v>
      </c>
      <c r="K56" s="26">
        <f t="shared" si="4"/>
        <v>0</v>
      </c>
      <c r="L56" s="9"/>
    </row>
    <row r="57" spans="1:12" ht="18" customHeight="1">
      <c r="A57" s="64" t="s">
        <v>58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9"/>
    </row>
    <row r="58" spans="1:12" ht="18" customHeight="1">
      <c r="A58" s="81" t="s">
        <v>22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9"/>
    </row>
    <row r="59" spans="1:12" ht="47.25">
      <c r="A59" s="30" t="s">
        <v>13</v>
      </c>
      <c r="B59" s="72">
        <v>47</v>
      </c>
      <c r="C59" s="72">
        <v>56</v>
      </c>
      <c r="D59" s="72">
        <v>56</v>
      </c>
      <c r="E59" s="72">
        <v>0</v>
      </c>
      <c r="F59" s="72">
        <v>0</v>
      </c>
      <c r="G59" s="72">
        <v>56</v>
      </c>
      <c r="H59" s="72">
        <v>0</v>
      </c>
      <c r="I59" s="72">
        <v>0</v>
      </c>
      <c r="J59" s="72">
        <v>0</v>
      </c>
      <c r="K59" s="75">
        <v>0</v>
      </c>
      <c r="L59" s="9"/>
    </row>
    <row r="60" spans="1:12" s="7" customFormat="1" ht="47.25">
      <c r="A60" s="31" t="s">
        <v>90</v>
      </c>
      <c r="B60" s="74"/>
      <c r="C60" s="74"/>
      <c r="D60" s="74"/>
      <c r="E60" s="74"/>
      <c r="F60" s="74"/>
      <c r="G60" s="74"/>
      <c r="H60" s="74"/>
      <c r="I60" s="74"/>
      <c r="J60" s="74"/>
      <c r="K60" s="76"/>
      <c r="L60" s="9"/>
    </row>
    <row r="61" spans="1:12" s="8" customFormat="1" ht="15.75">
      <c r="A61" s="24" t="s">
        <v>120</v>
      </c>
      <c r="B61" s="25">
        <f t="shared" ref="B61:K61" si="5">B59</f>
        <v>47</v>
      </c>
      <c r="C61" s="25">
        <f t="shared" si="5"/>
        <v>56</v>
      </c>
      <c r="D61" s="25">
        <f t="shared" si="5"/>
        <v>56</v>
      </c>
      <c r="E61" s="25">
        <f t="shared" si="5"/>
        <v>0</v>
      </c>
      <c r="F61" s="25">
        <f t="shared" si="5"/>
        <v>0</v>
      </c>
      <c r="G61" s="25">
        <f t="shared" si="5"/>
        <v>56</v>
      </c>
      <c r="H61" s="25">
        <f t="shared" si="5"/>
        <v>0</v>
      </c>
      <c r="I61" s="25">
        <f t="shared" si="5"/>
        <v>0</v>
      </c>
      <c r="J61" s="25">
        <f t="shared" si="5"/>
        <v>0</v>
      </c>
      <c r="K61" s="26">
        <f t="shared" si="5"/>
        <v>0</v>
      </c>
      <c r="L61" s="9"/>
    </row>
    <row r="62" spans="1:12" ht="23.25" customHeight="1">
      <c r="A62" s="64" t="s">
        <v>14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9"/>
    </row>
    <row r="63" spans="1:12" ht="17.25" customHeight="1">
      <c r="A63" s="81" t="s">
        <v>24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9"/>
    </row>
    <row r="64" spans="1:12" ht="47.25">
      <c r="A64" s="20" t="s">
        <v>15</v>
      </c>
      <c r="B64" s="87">
        <v>22</v>
      </c>
      <c r="C64" s="88">
        <v>25</v>
      </c>
      <c r="D64" s="88">
        <v>25</v>
      </c>
      <c r="E64" s="88"/>
      <c r="F64" s="88"/>
      <c r="G64" s="88">
        <v>25</v>
      </c>
      <c r="H64" s="88"/>
      <c r="I64" s="88"/>
      <c r="J64" s="88"/>
      <c r="K64" s="92"/>
      <c r="L64" s="9"/>
    </row>
    <row r="65" spans="1:12" ht="66.75" customHeight="1">
      <c r="A65" s="21" t="s">
        <v>91</v>
      </c>
      <c r="B65" s="87"/>
      <c r="C65" s="88"/>
      <c r="D65" s="88"/>
      <c r="E65" s="88"/>
      <c r="F65" s="88"/>
      <c r="G65" s="88"/>
      <c r="H65" s="88"/>
      <c r="I65" s="88"/>
      <c r="J65" s="88"/>
      <c r="K65" s="92"/>
      <c r="L65" s="9"/>
    </row>
    <row r="66" spans="1:12" ht="19.5" customHeight="1">
      <c r="A66" s="93" t="s">
        <v>22</v>
      </c>
      <c r="B66" s="94"/>
      <c r="C66" s="94"/>
      <c r="D66" s="94"/>
      <c r="E66" s="94"/>
      <c r="F66" s="94"/>
      <c r="G66" s="94"/>
      <c r="H66" s="94"/>
      <c r="I66" s="94"/>
      <c r="J66" s="94"/>
      <c r="K66" s="77"/>
      <c r="L66" s="9"/>
    </row>
    <row r="67" spans="1:12" ht="15.75" customHeight="1">
      <c r="A67" s="66" t="s">
        <v>105</v>
      </c>
      <c r="B67" s="95">
        <v>22</v>
      </c>
      <c r="C67" s="73">
        <v>25</v>
      </c>
      <c r="D67" s="73">
        <v>25</v>
      </c>
      <c r="E67" s="73">
        <v>0</v>
      </c>
      <c r="F67" s="73">
        <v>0</v>
      </c>
      <c r="G67" s="73">
        <v>25</v>
      </c>
      <c r="H67" s="73">
        <v>0</v>
      </c>
      <c r="I67" s="73">
        <v>0</v>
      </c>
      <c r="J67" s="73">
        <v>0</v>
      </c>
      <c r="K67" s="91">
        <v>0</v>
      </c>
      <c r="L67" s="9"/>
    </row>
    <row r="68" spans="1:12" ht="2.25" customHeight="1">
      <c r="A68" s="68"/>
      <c r="B68" s="84"/>
      <c r="C68" s="74"/>
      <c r="D68" s="74"/>
      <c r="E68" s="74"/>
      <c r="F68" s="74"/>
      <c r="G68" s="74"/>
      <c r="H68" s="74"/>
      <c r="I68" s="74"/>
      <c r="J68" s="74"/>
      <c r="K68" s="76"/>
      <c r="L68" s="9"/>
    </row>
    <row r="69" spans="1:12" s="8" customFormat="1" ht="15.75" customHeight="1">
      <c r="A69" s="24" t="s">
        <v>120</v>
      </c>
      <c r="B69" s="25">
        <f t="shared" ref="B69:K69" si="6">B64+B67</f>
        <v>44</v>
      </c>
      <c r="C69" s="25">
        <f t="shared" si="6"/>
        <v>50</v>
      </c>
      <c r="D69" s="25">
        <f t="shared" si="6"/>
        <v>50</v>
      </c>
      <c r="E69" s="25">
        <f t="shared" si="6"/>
        <v>0</v>
      </c>
      <c r="F69" s="25">
        <f t="shared" si="6"/>
        <v>0</v>
      </c>
      <c r="G69" s="25">
        <f t="shared" si="6"/>
        <v>50</v>
      </c>
      <c r="H69" s="25">
        <f t="shared" si="6"/>
        <v>0</v>
      </c>
      <c r="I69" s="25">
        <f t="shared" si="6"/>
        <v>0</v>
      </c>
      <c r="J69" s="25">
        <f t="shared" si="6"/>
        <v>0</v>
      </c>
      <c r="K69" s="26">
        <f t="shared" si="6"/>
        <v>0</v>
      </c>
      <c r="L69" s="9"/>
    </row>
    <row r="70" spans="1:12" ht="22.5" customHeight="1">
      <c r="A70" s="64" t="s">
        <v>30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9"/>
    </row>
    <row r="71" spans="1:12" ht="18" customHeight="1">
      <c r="A71" s="77" t="s">
        <v>26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9"/>
    </row>
    <row r="72" spans="1:12" ht="31.5">
      <c r="A72" s="20" t="s">
        <v>27</v>
      </c>
      <c r="B72" s="72">
        <v>44</v>
      </c>
      <c r="C72" s="72">
        <v>50</v>
      </c>
      <c r="D72" s="72">
        <v>50</v>
      </c>
      <c r="E72" s="72">
        <v>25</v>
      </c>
      <c r="F72" s="72">
        <v>25</v>
      </c>
      <c r="G72" s="72"/>
      <c r="H72" s="72"/>
      <c r="I72" s="72"/>
      <c r="J72" s="72"/>
      <c r="K72" s="75"/>
      <c r="L72" s="9"/>
    </row>
    <row r="73" spans="1:12" ht="49.5" customHeight="1">
      <c r="A73" s="21" t="s">
        <v>82</v>
      </c>
      <c r="B73" s="74"/>
      <c r="C73" s="74"/>
      <c r="D73" s="74"/>
      <c r="E73" s="74"/>
      <c r="F73" s="74"/>
      <c r="G73" s="74"/>
      <c r="H73" s="74"/>
      <c r="I73" s="74"/>
      <c r="J73" s="74"/>
      <c r="K73" s="76"/>
      <c r="L73" s="9"/>
    </row>
    <row r="74" spans="1:12" ht="47.25">
      <c r="A74" s="20" t="s">
        <v>9</v>
      </c>
      <c r="B74" s="72">
        <v>22</v>
      </c>
      <c r="C74" s="72">
        <v>25</v>
      </c>
      <c r="D74" s="72">
        <v>25</v>
      </c>
      <c r="E74" s="72">
        <v>25</v>
      </c>
      <c r="F74" s="72"/>
      <c r="G74" s="72"/>
      <c r="H74" s="72"/>
      <c r="I74" s="72"/>
      <c r="J74" s="72"/>
      <c r="K74" s="75"/>
      <c r="L74" s="9"/>
    </row>
    <row r="75" spans="1:12" ht="51.75" customHeight="1">
      <c r="A75" s="29" t="s">
        <v>88</v>
      </c>
      <c r="B75" s="73"/>
      <c r="C75" s="73"/>
      <c r="D75" s="73"/>
      <c r="E75" s="73"/>
      <c r="F75" s="73"/>
      <c r="G75" s="73"/>
      <c r="H75" s="73"/>
      <c r="I75" s="74"/>
      <c r="J75" s="74"/>
      <c r="K75" s="91"/>
      <c r="L75" s="9"/>
    </row>
    <row r="76" spans="1:12" ht="18" customHeight="1">
      <c r="A76" s="89" t="s">
        <v>29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"/>
    </row>
    <row r="77" spans="1:12" ht="32.25" customHeight="1">
      <c r="A77" s="35" t="s">
        <v>50</v>
      </c>
      <c r="B77" s="36">
        <v>22</v>
      </c>
      <c r="C77" s="11">
        <v>25</v>
      </c>
      <c r="D77" s="11">
        <v>25</v>
      </c>
      <c r="E77" s="11">
        <v>25</v>
      </c>
      <c r="F77" s="11"/>
      <c r="G77" s="11"/>
      <c r="H77" s="11"/>
      <c r="I77" s="11"/>
      <c r="J77" s="11"/>
      <c r="K77" s="37"/>
      <c r="L77" s="9"/>
    </row>
    <row r="78" spans="1:12" ht="47.25">
      <c r="A78" s="20" t="s">
        <v>7</v>
      </c>
      <c r="B78" s="87">
        <v>70</v>
      </c>
      <c r="C78" s="88">
        <v>75</v>
      </c>
      <c r="D78" s="88">
        <v>75</v>
      </c>
      <c r="E78" s="88">
        <v>50</v>
      </c>
      <c r="F78" s="88">
        <v>25</v>
      </c>
      <c r="G78" s="88"/>
      <c r="H78" s="88"/>
      <c r="I78" s="72"/>
      <c r="J78" s="72"/>
      <c r="K78" s="92"/>
      <c r="L78" s="9"/>
    </row>
    <row r="79" spans="1:12" ht="50.25" customHeight="1">
      <c r="A79" s="21" t="s">
        <v>87</v>
      </c>
      <c r="B79" s="87"/>
      <c r="C79" s="88"/>
      <c r="D79" s="88"/>
      <c r="E79" s="88"/>
      <c r="F79" s="88"/>
      <c r="G79" s="88"/>
      <c r="H79" s="88"/>
      <c r="I79" s="74"/>
      <c r="J79" s="74"/>
      <c r="K79" s="92"/>
      <c r="L79" s="9"/>
    </row>
    <row r="80" spans="1:12" ht="17.25" customHeight="1">
      <c r="A80" s="89" t="s">
        <v>25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"/>
    </row>
    <row r="81" spans="1:12" ht="18" customHeight="1">
      <c r="A81" s="38" t="s">
        <v>52</v>
      </c>
      <c r="B81" s="27">
        <v>25</v>
      </c>
      <c r="C81" s="10">
        <v>25</v>
      </c>
      <c r="D81" s="10">
        <v>25</v>
      </c>
      <c r="E81" s="10">
        <v>25</v>
      </c>
      <c r="F81" s="10"/>
      <c r="G81" s="10"/>
      <c r="H81" s="10"/>
      <c r="I81" s="10"/>
      <c r="J81" s="10"/>
      <c r="K81" s="28"/>
      <c r="L81" s="9"/>
    </row>
    <row r="82" spans="1:12" s="8" customFormat="1" ht="23.25" customHeight="1">
      <c r="A82" s="66" t="s">
        <v>134</v>
      </c>
      <c r="B82" s="72">
        <v>25</v>
      </c>
      <c r="C82" s="72">
        <v>25</v>
      </c>
      <c r="D82" s="72">
        <v>25</v>
      </c>
      <c r="E82" s="72">
        <v>25</v>
      </c>
      <c r="F82" s="72"/>
      <c r="G82" s="72"/>
      <c r="H82" s="72"/>
      <c r="I82" s="72"/>
      <c r="J82" s="72"/>
      <c r="K82" s="75"/>
      <c r="L82" s="9"/>
    </row>
    <row r="83" spans="1:12" s="8" customFormat="1" ht="44.25" customHeight="1">
      <c r="A83" s="68"/>
      <c r="B83" s="74"/>
      <c r="C83" s="74"/>
      <c r="D83" s="74"/>
      <c r="E83" s="74"/>
      <c r="F83" s="74"/>
      <c r="G83" s="74"/>
      <c r="H83" s="74"/>
      <c r="I83" s="74"/>
      <c r="J83" s="74"/>
      <c r="K83" s="76"/>
      <c r="L83" s="9"/>
    </row>
    <row r="84" spans="1:12" s="8" customFormat="1" ht="18" customHeight="1">
      <c r="A84" s="24" t="s">
        <v>120</v>
      </c>
      <c r="B84" s="25">
        <f>B72+B74+B77+B78+B81+B82</f>
        <v>208</v>
      </c>
      <c r="C84" s="25">
        <f>C72+C74+C77+C78+C81+C82</f>
        <v>225</v>
      </c>
      <c r="D84" s="25">
        <f t="shared" ref="D84:K84" si="7">D72+D74+D77+D78+D81+D82</f>
        <v>225</v>
      </c>
      <c r="E84" s="25">
        <f t="shared" si="7"/>
        <v>175</v>
      </c>
      <c r="F84" s="25">
        <f t="shared" si="7"/>
        <v>50</v>
      </c>
      <c r="G84" s="25">
        <f t="shared" si="7"/>
        <v>0</v>
      </c>
      <c r="H84" s="25">
        <f t="shared" si="7"/>
        <v>0</v>
      </c>
      <c r="I84" s="25">
        <f t="shared" si="7"/>
        <v>0</v>
      </c>
      <c r="J84" s="25">
        <f t="shared" si="7"/>
        <v>0</v>
      </c>
      <c r="K84" s="26">
        <f t="shared" si="7"/>
        <v>0</v>
      </c>
      <c r="L84" s="9"/>
    </row>
    <row r="85" spans="1:12" s="7" customFormat="1" ht="23.25" customHeight="1">
      <c r="A85" s="64" t="s">
        <v>111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9"/>
    </row>
    <row r="86" spans="1:12" s="7" customFormat="1" ht="18.75" customHeight="1">
      <c r="A86" s="77" t="s">
        <v>24</v>
      </c>
      <c r="B86" s="78"/>
      <c r="C86" s="78"/>
      <c r="D86" s="78"/>
      <c r="E86" s="78"/>
      <c r="F86" s="78"/>
      <c r="G86" s="78"/>
      <c r="H86" s="78"/>
      <c r="I86" s="78"/>
      <c r="J86" s="78"/>
      <c r="K86" s="86"/>
      <c r="L86" s="9"/>
    </row>
    <row r="87" spans="1:12" s="7" customFormat="1" ht="48.75" customHeight="1">
      <c r="A87" s="20" t="s">
        <v>112</v>
      </c>
      <c r="B87" s="27">
        <v>50</v>
      </c>
      <c r="C87" s="10">
        <v>50</v>
      </c>
      <c r="D87" s="10">
        <v>50</v>
      </c>
      <c r="E87" s="10">
        <v>25</v>
      </c>
      <c r="F87" s="10">
        <v>25</v>
      </c>
      <c r="G87" s="10"/>
      <c r="H87" s="10"/>
      <c r="I87" s="11"/>
      <c r="J87" s="11"/>
      <c r="K87" s="28"/>
      <c r="L87" s="9"/>
    </row>
    <row r="88" spans="1:12" s="7" customFormat="1" ht="18" customHeight="1">
      <c r="A88" s="20" t="s">
        <v>110</v>
      </c>
      <c r="B88" s="27">
        <v>75</v>
      </c>
      <c r="C88" s="10">
        <v>75</v>
      </c>
      <c r="D88" s="10">
        <v>75</v>
      </c>
      <c r="E88" s="10">
        <v>50</v>
      </c>
      <c r="F88" s="10">
        <v>25</v>
      </c>
      <c r="G88" s="10"/>
      <c r="H88" s="10"/>
      <c r="I88" s="11"/>
      <c r="J88" s="11"/>
      <c r="K88" s="28"/>
      <c r="L88" s="9"/>
    </row>
    <row r="89" spans="1:12" s="7" customFormat="1" ht="18.75" customHeight="1">
      <c r="A89" s="38" t="s">
        <v>113</v>
      </c>
      <c r="B89" s="27">
        <v>75</v>
      </c>
      <c r="C89" s="10">
        <v>75</v>
      </c>
      <c r="D89" s="10">
        <v>75</v>
      </c>
      <c r="E89" s="10">
        <v>25</v>
      </c>
      <c r="F89" s="10">
        <v>50</v>
      </c>
      <c r="G89" s="10"/>
      <c r="H89" s="10"/>
      <c r="I89" s="10"/>
      <c r="J89" s="10"/>
      <c r="K89" s="28"/>
      <c r="L89" s="9"/>
    </row>
    <row r="90" spans="1:12" s="8" customFormat="1" ht="18.75" customHeight="1">
      <c r="A90" s="24" t="s">
        <v>120</v>
      </c>
      <c r="B90" s="25">
        <f>B87+B88+B89</f>
        <v>200</v>
      </c>
      <c r="C90" s="25">
        <f>C87+C88+C89</f>
        <v>200</v>
      </c>
      <c r="D90" s="25">
        <f>D87+D88+D89</f>
        <v>200</v>
      </c>
      <c r="E90" s="25">
        <f>E87+E88+E89</f>
        <v>100</v>
      </c>
      <c r="F90" s="25">
        <v>100</v>
      </c>
      <c r="G90" s="25">
        <f>G87+G88+G89</f>
        <v>0</v>
      </c>
      <c r="H90" s="25">
        <f>H87+H88+H89</f>
        <v>0</v>
      </c>
      <c r="I90" s="25">
        <f>I87+I88+I89</f>
        <v>0</v>
      </c>
      <c r="J90" s="25">
        <f>J87+J88+J89</f>
        <v>0</v>
      </c>
      <c r="K90" s="26">
        <f>K87+K88+K89</f>
        <v>0</v>
      </c>
      <c r="L90" s="9"/>
    </row>
    <row r="91" spans="1:12" s="7" customFormat="1" ht="23.25" customHeight="1">
      <c r="A91" s="64" t="s">
        <v>114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9"/>
    </row>
    <row r="92" spans="1:12" s="7" customFormat="1" ht="16.5" customHeight="1">
      <c r="A92" s="77" t="s">
        <v>24</v>
      </c>
      <c r="B92" s="78"/>
      <c r="C92" s="78"/>
      <c r="D92" s="78"/>
      <c r="E92" s="78"/>
      <c r="F92" s="78"/>
      <c r="G92" s="78"/>
      <c r="H92" s="78"/>
      <c r="I92" s="78"/>
      <c r="J92" s="78"/>
      <c r="K92" s="86"/>
      <c r="L92" s="9"/>
    </row>
    <row r="93" spans="1:12" s="7" customFormat="1" ht="16.5" customHeight="1">
      <c r="A93" s="38" t="s">
        <v>113</v>
      </c>
      <c r="B93" s="10">
        <v>75</v>
      </c>
      <c r="C93" s="10">
        <v>75</v>
      </c>
      <c r="D93" s="10">
        <v>55</v>
      </c>
      <c r="E93" s="10">
        <v>30</v>
      </c>
      <c r="F93" s="10">
        <v>25</v>
      </c>
      <c r="G93" s="10"/>
      <c r="H93" s="10">
        <v>20</v>
      </c>
      <c r="I93" s="10">
        <v>20</v>
      </c>
      <c r="J93" s="10"/>
      <c r="K93" s="28"/>
      <c r="L93" s="9"/>
    </row>
    <row r="94" spans="1:12" s="7" customFormat="1" ht="16.5" customHeight="1">
      <c r="A94" s="38" t="s">
        <v>115</v>
      </c>
      <c r="B94" s="10">
        <v>125</v>
      </c>
      <c r="C94" s="10">
        <v>125</v>
      </c>
      <c r="D94" s="10">
        <v>125</v>
      </c>
      <c r="E94" s="10">
        <v>75</v>
      </c>
      <c r="F94" s="10">
        <v>50</v>
      </c>
      <c r="G94" s="10"/>
      <c r="H94" s="10"/>
      <c r="I94" s="11"/>
      <c r="J94" s="11"/>
      <c r="K94" s="28"/>
      <c r="L94" s="9"/>
    </row>
    <row r="95" spans="1:12" s="7" customFormat="1" ht="34.5" customHeight="1">
      <c r="A95" s="38" t="s">
        <v>121</v>
      </c>
      <c r="B95" s="10">
        <v>20</v>
      </c>
      <c r="C95" s="10">
        <v>20</v>
      </c>
      <c r="D95" s="10">
        <v>20</v>
      </c>
      <c r="E95" s="10">
        <v>20</v>
      </c>
      <c r="F95" s="10"/>
      <c r="G95" s="10"/>
      <c r="H95" s="10"/>
      <c r="I95" s="10"/>
      <c r="J95" s="10"/>
      <c r="K95" s="28"/>
      <c r="L95" s="9"/>
    </row>
    <row r="96" spans="1:12" s="8" customFormat="1" ht="16.5" customHeight="1">
      <c r="A96" s="24" t="s">
        <v>120</v>
      </c>
      <c r="B96" s="25">
        <f t="shared" ref="B96:K96" si="8">B93+B94+B95</f>
        <v>220</v>
      </c>
      <c r="C96" s="25">
        <f t="shared" si="8"/>
        <v>220</v>
      </c>
      <c r="D96" s="25">
        <f t="shared" si="8"/>
        <v>200</v>
      </c>
      <c r="E96" s="25">
        <f t="shared" si="8"/>
        <v>125</v>
      </c>
      <c r="F96" s="25">
        <f t="shared" si="8"/>
        <v>75</v>
      </c>
      <c r="G96" s="25">
        <f t="shared" si="8"/>
        <v>0</v>
      </c>
      <c r="H96" s="25">
        <f t="shared" si="8"/>
        <v>20</v>
      </c>
      <c r="I96" s="25">
        <f t="shared" si="8"/>
        <v>20</v>
      </c>
      <c r="J96" s="25">
        <f t="shared" si="8"/>
        <v>0</v>
      </c>
      <c r="K96" s="26">
        <f t="shared" si="8"/>
        <v>0</v>
      </c>
      <c r="L96" s="9"/>
    </row>
    <row r="97" spans="1:12" s="6" customFormat="1" ht="22.5" customHeight="1">
      <c r="A97" s="64" t="s">
        <v>109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9"/>
    </row>
    <row r="98" spans="1:12" s="6" customFormat="1" ht="18" customHeight="1">
      <c r="A98" s="81" t="s">
        <v>24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9"/>
    </row>
    <row r="99" spans="1:12" s="6" customFormat="1" ht="33.75" customHeight="1">
      <c r="A99" s="20" t="s">
        <v>122</v>
      </c>
      <c r="B99" s="52">
        <v>90</v>
      </c>
      <c r="C99" s="53">
        <v>90</v>
      </c>
      <c r="D99" s="53">
        <v>75</v>
      </c>
      <c r="E99" s="53">
        <v>50</v>
      </c>
      <c r="F99" s="53">
        <v>25</v>
      </c>
      <c r="G99" s="53"/>
      <c r="H99" s="53">
        <v>15</v>
      </c>
      <c r="I99" s="50">
        <v>15</v>
      </c>
      <c r="J99" s="50"/>
      <c r="K99" s="54"/>
      <c r="L99" s="9"/>
    </row>
    <row r="100" spans="1:12" s="6" customFormat="1" ht="16.5" customHeight="1">
      <c r="A100" s="38" t="s">
        <v>110</v>
      </c>
      <c r="B100" s="27">
        <v>25</v>
      </c>
      <c r="C100" s="10">
        <v>25</v>
      </c>
      <c r="D100" s="10">
        <v>25</v>
      </c>
      <c r="E100" s="10">
        <v>25</v>
      </c>
      <c r="F100" s="10"/>
      <c r="G100" s="10"/>
      <c r="H100" s="10"/>
      <c r="I100" s="10"/>
      <c r="J100" s="10"/>
      <c r="K100" s="28"/>
      <c r="L100" s="9"/>
    </row>
    <row r="101" spans="1:12" s="6" customFormat="1" ht="33" customHeight="1">
      <c r="A101" s="38" t="s">
        <v>121</v>
      </c>
      <c r="B101" s="27">
        <v>25</v>
      </c>
      <c r="C101" s="10">
        <v>25</v>
      </c>
      <c r="D101" s="10">
        <v>25</v>
      </c>
      <c r="E101" s="10">
        <v>25</v>
      </c>
      <c r="F101" s="10"/>
      <c r="G101" s="10"/>
      <c r="H101" s="10"/>
      <c r="I101" s="10"/>
      <c r="J101" s="10"/>
      <c r="K101" s="28"/>
      <c r="L101" s="9"/>
    </row>
    <row r="102" spans="1:12" s="8" customFormat="1" ht="18" customHeight="1">
      <c r="A102" s="24" t="s">
        <v>120</v>
      </c>
      <c r="B102" s="25">
        <f t="shared" ref="B102:K102" si="9">B101+B100+B99</f>
        <v>140</v>
      </c>
      <c r="C102" s="25">
        <f t="shared" si="9"/>
        <v>140</v>
      </c>
      <c r="D102" s="25">
        <f t="shared" si="9"/>
        <v>125</v>
      </c>
      <c r="E102" s="25">
        <f t="shared" si="9"/>
        <v>100</v>
      </c>
      <c r="F102" s="25">
        <f t="shared" si="9"/>
        <v>25</v>
      </c>
      <c r="G102" s="25">
        <f t="shared" si="9"/>
        <v>0</v>
      </c>
      <c r="H102" s="25">
        <f t="shared" si="9"/>
        <v>15</v>
      </c>
      <c r="I102" s="25">
        <f t="shared" si="9"/>
        <v>15</v>
      </c>
      <c r="J102" s="25">
        <f t="shared" si="9"/>
        <v>0</v>
      </c>
      <c r="K102" s="26">
        <f t="shared" si="9"/>
        <v>0</v>
      </c>
      <c r="L102" s="9"/>
    </row>
    <row r="103" spans="1:12" s="6" customFormat="1" ht="23.25" customHeight="1">
      <c r="A103" s="64" t="s">
        <v>108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9"/>
    </row>
    <row r="104" spans="1:12" s="6" customFormat="1" ht="15.75" customHeight="1">
      <c r="A104" s="81" t="s">
        <v>26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9"/>
    </row>
    <row r="105" spans="1:12" s="6" customFormat="1" ht="114" customHeight="1">
      <c r="A105" s="38" t="s">
        <v>125</v>
      </c>
      <c r="B105" s="27">
        <v>130</v>
      </c>
      <c r="C105" s="15">
        <v>130</v>
      </c>
      <c r="D105" s="15">
        <v>100</v>
      </c>
      <c r="E105" s="15">
        <v>50</v>
      </c>
      <c r="F105" s="15">
        <v>50</v>
      </c>
      <c r="G105" s="15"/>
      <c r="H105" s="15">
        <v>30</v>
      </c>
      <c r="I105" s="15">
        <v>30</v>
      </c>
      <c r="J105" s="15"/>
      <c r="K105" s="15"/>
      <c r="L105" s="9"/>
    </row>
    <row r="106" spans="1:12" s="6" customFormat="1" ht="99.75" customHeight="1">
      <c r="A106" s="20" t="s">
        <v>132</v>
      </c>
      <c r="B106" s="27">
        <v>90</v>
      </c>
      <c r="C106" s="10">
        <v>90</v>
      </c>
      <c r="D106" s="10">
        <v>75</v>
      </c>
      <c r="E106" s="10">
        <v>25</v>
      </c>
      <c r="F106" s="10">
        <v>50</v>
      </c>
      <c r="G106" s="10"/>
      <c r="H106" s="10">
        <v>15</v>
      </c>
      <c r="I106" s="11">
        <v>15</v>
      </c>
      <c r="J106" s="11"/>
      <c r="K106" s="28"/>
      <c r="L106" s="9"/>
    </row>
    <row r="107" spans="1:12" s="8" customFormat="1" ht="17.25" customHeight="1">
      <c r="A107" s="24" t="s">
        <v>120</v>
      </c>
      <c r="B107" s="25">
        <f t="shared" ref="B107:K107" si="10">B105+B106</f>
        <v>220</v>
      </c>
      <c r="C107" s="25">
        <f t="shared" si="10"/>
        <v>220</v>
      </c>
      <c r="D107" s="25">
        <f t="shared" si="10"/>
        <v>175</v>
      </c>
      <c r="E107" s="25">
        <f t="shared" si="10"/>
        <v>75</v>
      </c>
      <c r="F107" s="25">
        <f t="shared" si="10"/>
        <v>100</v>
      </c>
      <c r="G107" s="25">
        <f t="shared" si="10"/>
        <v>0</v>
      </c>
      <c r="H107" s="25">
        <f t="shared" si="10"/>
        <v>45</v>
      </c>
      <c r="I107" s="25">
        <f t="shared" si="10"/>
        <v>45</v>
      </c>
      <c r="J107" s="25">
        <f t="shared" si="10"/>
        <v>0</v>
      </c>
      <c r="K107" s="26">
        <f t="shared" si="10"/>
        <v>0</v>
      </c>
      <c r="L107" s="9"/>
    </row>
    <row r="108" spans="1:12" s="6" customFormat="1" ht="21.75" customHeight="1">
      <c r="A108" s="64" t="s">
        <v>107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9"/>
    </row>
    <row r="109" spans="1:12" s="6" customFormat="1" ht="18" customHeight="1">
      <c r="A109" s="77" t="s">
        <v>25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86"/>
      <c r="L109" s="9"/>
    </row>
    <row r="110" spans="1:12" s="6" customFormat="1" ht="32.25" customHeight="1">
      <c r="A110" s="38" t="s">
        <v>49</v>
      </c>
      <c r="B110" s="27">
        <v>75</v>
      </c>
      <c r="C110" s="10">
        <v>95</v>
      </c>
      <c r="D110" s="10">
        <v>75</v>
      </c>
      <c r="E110" s="10">
        <v>50</v>
      </c>
      <c r="F110" s="10">
        <v>25</v>
      </c>
      <c r="G110" s="10"/>
      <c r="H110" s="56">
        <v>20</v>
      </c>
      <c r="I110" s="55">
        <v>20</v>
      </c>
      <c r="J110" s="11"/>
      <c r="K110" s="28"/>
      <c r="L110" s="9"/>
    </row>
    <row r="111" spans="1:12" s="6" customFormat="1" ht="32.25" customHeight="1">
      <c r="A111" s="38" t="s">
        <v>51</v>
      </c>
      <c r="B111" s="27">
        <v>30</v>
      </c>
      <c r="C111" s="10">
        <v>30</v>
      </c>
      <c r="D111" s="10">
        <v>30</v>
      </c>
      <c r="E111" s="10"/>
      <c r="F111" s="10">
        <v>30</v>
      </c>
      <c r="G111" s="10"/>
      <c r="H111" s="10"/>
      <c r="I111" s="10"/>
      <c r="J111" s="10"/>
      <c r="K111" s="28"/>
      <c r="L111" s="9"/>
    </row>
    <row r="112" spans="1:12" s="6" customFormat="1" ht="18.75" customHeight="1">
      <c r="A112" s="77" t="s">
        <v>26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9"/>
    </row>
    <row r="113" spans="1:12" s="6" customFormat="1" ht="34.5" customHeight="1">
      <c r="A113" s="39" t="s">
        <v>55</v>
      </c>
      <c r="B113" s="27">
        <v>30</v>
      </c>
      <c r="C113" s="10">
        <v>30</v>
      </c>
      <c r="D113" s="10">
        <v>30</v>
      </c>
      <c r="E113" s="10">
        <v>30</v>
      </c>
      <c r="F113" s="10"/>
      <c r="G113" s="10"/>
      <c r="H113" s="10"/>
      <c r="I113" s="11"/>
      <c r="J113" s="11"/>
      <c r="K113" s="28"/>
      <c r="L113" s="9"/>
    </row>
    <row r="114" spans="1:12" s="8" customFormat="1" ht="15.75" customHeight="1">
      <c r="A114" s="24" t="s">
        <v>120</v>
      </c>
      <c r="B114" s="25">
        <f>B113+B111+B110</f>
        <v>135</v>
      </c>
      <c r="C114" s="25">
        <f t="shared" ref="C114:K114" si="11">C113+C111+C110</f>
        <v>155</v>
      </c>
      <c r="D114" s="25">
        <f t="shared" si="11"/>
        <v>135</v>
      </c>
      <c r="E114" s="25">
        <f t="shared" si="11"/>
        <v>80</v>
      </c>
      <c r="F114" s="25">
        <f t="shared" si="11"/>
        <v>55</v>
      </c>
      <c r="G114" s="25">
        <f t="shared" si="11"/>
        <v>0</v>
      </c>
      <c r="H114" s="25">
        <f t="shared" si="11"/>
        <v>20</v>
      </c>
      <c r="I114" s="25">
        <f t="shared" si="11"/>
        <v>20</v>
      </c>
      <c r="J114" s="25">
        <f t="shared" si="11"/>
        <v>0</v>
      </c>
      <c r="K114" s="26">
        <f t="shared" si="11"/>
        <v>0</v>
      </c>
      <c r="L114" s="9"/>
    </row>
    <row r="115" spans="1:12" ht="18" customHeight="1">
      <c r="A115" s="64" t="s">
        <v>31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9"/>
    </row>
    <row r="116" spans="1:12" ht="15.75">
      <c r="A116" s="81" t="s">
        <v>26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9"/>
    </row>
    <row r="117" spans="1:12" ht="27.75" customHeight="1">
      <c r="A117" s="79" t="s">
        <v>53</v>
      </c>
      <c r="B117" s="72">
        <v>25</v>
      </c>
      <c r="C117" s="72">
        <v>25</v>
      </c>
      <c r="D117" s="72">
        <v>25</v>
      </c>
      <c r="E117" s="72">
        <v>25</v>
      </c>
      <c r="F117" s="72"/>
      <c r="G117" s="72"/>
      <c r="H117" s="72"/>
      <c r="I117" s="72"/>
      <c r="J117" s="72"/>
      <c r="K117" s="75"/>
      <c r="L117" s="9"/>
    </row>
    <row r="118" spans="1:12" ht="6" customHeight="1">
      <c r="A118" s="80"/>
      <c r="B118" s="74"/>
      <c r="C118" s="74"/>
      <c r="D118" s="74"/>
      <c r="E118" s="74"/>
      <c r="F118" s="74"/>
      <c r="G118" s="74"/>
      <c r="H118" s="74"/>
      <c r="I118" s="74"/>
      <c r="J118" s="74"/>
      <c r="K118" s="76"/>
      <c r="L118" s="9"/>
    </row>
    <row r="119" spans="1:12" s="8" customFormat="1" ht="14.25" customHeight="1">
      <c r="A119" s="79" t="s">
        <v>139</v>
      </c>
      <c r="B119" s="72">
        <v>25</v>
      </c>
      <c r="C119" s="72">
        <v>25</v>
      </c>
      <c r="D119" s="72">
        <v>25</v>
      </c>
      <c r="E119" s="72">
        <v>25</v>
      </c>
      <c r="F119" s="72"/>
      <c r="G119" s="72"/>
      <c r="H119" s="72"/>
      <c r="I119" s="72"/>
      <c r="J119" s="72"/>
      <c r="K119" s="75"/>
      <c r="L119" s="9"/>
    </row>
    <row r="120" spans="1:12" s="8" customFormat="1" ht="14.25" customHeight="1">
      <c r="A120" s="112"/>
      <c r="B120" s="73"/>
      <c r="C120" s="73"/>
      <c r="D120" s="73"/>
      <c r="E120" s="73"/>
      <c r="F120" s="73"/>
      <c r="G120" s="73"/>
      <c r="H120" s="73"/>
      <c r="I120" s="73"/>
      <c r="J120" s="73"/>
      <c r="K120" s="91"/>
      <c r="L120" s="9"/>
    </row>
    <row r="121" spans="1:12" s="8" customFormat="1" ht="14.25" customHeight="1">
      <c r="A121" s="112"/>
      <c r="B121" s="73"/>
      <c r="C121" s="73"/>
      <c r="D121" s="73"/>
      <c r="E121" s="73"/>
      <c r="F121" s="73"/>
      <c r="G121" s="73"/>
      <c r="H121" s="73"/>
      <c r="I121" s="73"/>
      <c r="J121" s="73"/>
      <c r="K121" s="91"/>
      <c r="L121" s="9"/>
    </row>
    <row r="122" spans="1:12" s="8" customFormat="1" ht="8.25" customHeight="1">
      <c r="A122" s="112"/>
      <c r="B122" s="73"/>
      <c r="C122" s="73"/>
      <c r="D122" s="73"/>
      <c r="E122" s="73"/>
      <c r="F122" s="73"/>
      <c r="G122" s="73"/>
      <c r="H122" s="73"/>
      <c r="I122" s="73"/>
      <c r="J122" s="73"/>
      <c r="K122" s="91"/>
      <c r="L122" s="9"/>
    </row>
    <row r="123" spans="1:12" s="8" customFormat="1" ht="23.25" hidden="1" customHeight="1">
      <c r="A123" s="112"/>
      <c r="B123" s="73"/>
      <c r="C123" s="73"/>
      <c r="D123" s="73"/>
      <c r="E123" s="73"/>
      <c r="F123" s="74"/>
      <c r="G123" s="74"/>
      <c r="H123" s="74"/>
      <c r="I123" s="74"/>
      <c r="J123" s="74"/>
      <c r="K123" s="76"/>
      <c r="L123" s="9"/>
    </row>
    <row r="124" spans="1:12" ht="47.25" customHeight="1">
      <c r="A124" s="35" t="s">
        <v>96</v>
      </c>
      <c r="B124" s="83">
        <v>25</v>
      </c>
      <c r="C124" s="72">
        <v>25</v>
      </c>
      <c r="D124" s="72">
        <v>25</v>
      </c>
      <c r="E124" s="72">
        <v>25</v>
      </c>
      <c r="F124" s="72"/>
      <c r="G124" s="72"/>
      <c r="H124" s="72"/>
      <c r="I124" s="72"/>
      <c r="J124" s="72"/>
      <c r="K124" s="75"/>
      <c r="L124" s="9"/>
    </row>
    <row r="125" spans="1:12" ht="49.5" customHeight="1">
      <c r="A125" s="40" t="s">
        <v>54</v>
      </c>
      <c r="B125" s="84"/>
      <c r="C125" s="74"/>
      <c r="D125" s="74"/>
      <c r="E125" s="74"/>
      <c r="F125" s="74"/>
      <c r="G125" s="74"/>
      <c r="H125" s="74"/>
      <c r="I125" s="74"/>
      <c r="J125" s="74"/>
      <c r="K125" s="76"/>
      <c r="L125" s="9"/>
    </row>
    <row r="126" spans="1:12" ht="18" customHeight="1">
      <c r="A126" s="77" t="s">
        <v>29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9"/>
    </row>
    <row r="127" spans="1:12" ht="94.5">
      <c r="A127" s="20" t="s">
        <v>135</v>
      </c>
      <c r="B127" s="11">
        <v>50</v>
      </c>
      <c r="C127" s="11">
        <v>50</v>
      </c>
      <c r="D127" s="11">
        <v>50</v>
      </c>
      <c r="E127" s="11">
        <v>25</v>
      </c>
      <c r="F127" s="11">
        <v>25</v>
      </c>
      <c r="G127" s="11"/>
      <c r="H127" s="11"/>
      <c r="I127" s="11"/>
      <c r="J127" s="11"/>
      <c r="K127" s="37"/>
      <c r="L127" s="9"/>
    </row>
    <row r="128" spans="1:12" s="8" customFormat="1" ht="18.75" customHeight="1">
      <c r="A128" s="24" t="s">
        <v>120</v>
      </c>
      <c r="B128" s="25">
        <f>B127+B124+B119+B117</f>
        <v>125</v>
      </c>
      <c r="C128" s="25">
        <f t="shared" ref="C128:K128" si="12">C127+C124+C119+C117</f>
        <v>125</v>
      </c>
      <c r="D128" s="25">
        <f t="shared" si="12"/>
        <v>125</v>
      </c>
      <c r="E128" s="25">
        <f t="shared" si="12"/>
        <v>100</v>
      </c>
      <c r="F128" s="25">
        <f t="shared" si="12"/>
        <v>25</v>
      </c>
      <c r="G128" s="25">
        <f t="shared" si="12"/>
        <v>0</v>
      </c>
      <c r="H128" s="25">
        <f t="shared" si="12"/>
        <v>0</v>
      </c>
      <c r="I128" s="25">
        <f t="shared" si="12"/>
        <v>0</v>
      </c>
      <c r="J128" s="25">
        <f t="shared" si="12"/>
        <v>0</v>
      </c>
      <c r="K128" s="26">
        <f t="shared" si="12"/>
        <v>0</v>
      </c>
      <c r="L128" s="9"/>
    </row>
    <row r="129" spans="1:12" ht="22.5" customHeight="1">
      <c r="A129" s="64" t="s">
        <v>32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9"/>
    </row>
    <row r="130" spans="1:12" ht="17.25" customHeight="1">
      <c r="A130" s="81" t="s">
        <v>26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9"/>
    </row>
    <row r="131" spans="1:12" ht="31.5">
      <c r="A131" s="20" t="s">
        <v>27</v>
      </c>
      <c r="B131" s="87">
        <v>65</v>
      </c>
      <c r="C131" s="88">
        <v>72</v>
      </c>
      <c r="D131" s="88">
        <v>72</v>
      </c>
      <c r="E131" s="88">
        <v>38</v>
      </c>
      <c r="F131" s="88">
        <v>34</v>
      </c>
      <c r="G131" s="88"/>
      <c r="H131" s="88"/>
      <c r="I131" s="72"/>
      <c r="J131" s="72"/>
      <c r="K131" s="92"/>
      <c r="L131" s="9"/>
    </row>
    <row r="132" spans="1:12" ht="47.25">
      <c r="A132" s="21" t="s">
        <v>82</v>
      </c>
      <c r="B132" s="87"/>
      <c r="C132" s="88"/>
      <c r="D132" s="88"/>
      <c r="E132" s="88"/>
      <c r="F132" s="88"/>
      <c r="G132" s="88"/>
      <c r="H132" s="88"/>
      <c r="I132" s="74"/>
      <c r="J132" s="74"/>
      <c r="K132" s="92"/>
      <c r="L132" s="9"/>
    </row>
    <row r="133" spans="1:12" ht="47.25">
      <c r="A133" s="20" t="s">
        <v>33</v>
      </c>
      <c r="B133" s="87">
        <v>28</v>
      </c>
      <c r="C133" s="88">
        <v>28</v>
      </c>
      <c r="D133" s="88">
        <v>28</v>
      </c>
      <c r="E133" s="88"/>
      <c r="F133" s="88">
        <v>28</v>
      </c>
      <c r="G133" s="88"/>
      <c r="H133" s="88"/>
      <c r="I133" s="72"/>
      <c r="J133" s="72"/>
      <c r="K133" s="92"/>
      <c r="L133" s="9"/>
    </row>
    <row r="134" spans="1:12" ht="50.25" customHeight="1">
      <c r="A134" s="21" t="s">
        <v>92</v>
      </c>
      <c r="B134" s="87"/>
      <c r="C134" s="88"/>
      <c r="D134" s="88"/>
      <c r="E134" s="88"/>
      <c r="F134" s="88"/>
      <c r="G134" s="88"/>
      <c r="H134" s="88"/>
      <c r="I134" s="74"/>
      <c r="J134" s="74"/>
      <c r="K134" s="92"/>
      <c r="L134" s="9"/>
    </row>
    <row r="135" spans="1:12" ht="78.75" customHeight="1">
      <c r="A135" s="20" t="s">
        <v>34</v>
      </c>
      <c r="B135" s="88">
        <v>55</v>
      </c>
      <c r="C135" s="88">
        <v>55</v>
      </c>
      <c r="D135" s="88">
        <v>55</v>
      </c>
      <c r="E135" s="88">
        <v>27</v>
      </c>
      <c r="F135" s="88">
        <v>28</v>
      </c>
      <c r="G135" s="88"/>
      <c r="H135" s="88"/>
      <c r="I135" s="72"/>
      <c r="J135" s="72"/>
      <c r="K135" s="92"/>
      <c r="L135" s="9"/>
    </row>
    <row r="136" spans="1:12" ht="78.75">
      <c r="A136" s="21" t="s">
        <v>35</v>
      </c>
      <c r="B136" s="88"/>
      <c r="C136" s="88"/>
      <c r="D136" s="88"/>
      <c r="E136" s="88"/>
      <c r="F136" s="88"/>
      <c r="G136" s="88"/>
      <c r="H136" s="88"/>
      <c r="I136" s="74"/>
      <c r="J136" s="74"/>
      <c r="K136" s="92"/>
      <c r="L136" s="9"/>
    </row>
    <row r="137" spans="1:12" ht="16.5" customHeight="1">
      <c r="A137" s="94" t="s">
        <v>36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77"/>
      <c r="L137" s="9"/>
    </row>
    <row r="138" spans="1:12" ht="31.5" customHeight="1">
      <c r="A138" s="39" t="s">
        <v>104</v>
      </c>
      <c r="B138" s="36">
        <v>30</v>
      </c>
      <c r="C138" s="11">
        <v>26</v>
      </c>
      <c r="D138" s="11">
        <v>26</v>
      </c>
      <c r="E138" s="11"/>
      <c r="F138" s="11">
        <v>26</v>
      </c>
      <c r="G138" s="11"/>
      <c r="H138" s="11"/>
      <c r="I138" s="11"/>
      <c r="J138" s="11"/>
      <c r="K138" s="37"/>
      <c r="L138" s="9"/>
    </row>
    <row r="139" spans="1:12" s="8" customFormat="1" ht="18" customHeight="1">
      <c r="A139" s="24" t="s">
        <v>120</v>
      </c>
      <c r="B139" s="25">
        <f>B131+B133+B135+B138</f>
        <v>178</v>
      </c>
      <c r="C139" s="25">
        <f t="shared" ref="C139:K139" si="13">C131+C133+C135+C138</f>
        <v>181</v>
      </c>
      <c r="D139" s="25">
        <f t="shared" si="13"/>
        <v>181</v>
      </c>
      <c r="E139" s="25">
        <f t="shared" si="13"/>
        <v>65</v>
      </c>
      <c r="F139" s="25">
        <f t="shared" si="13"/>
        <v>116</v>
      </c>
      <c r="G139" s="25">
        <f t="shared" si="13"/>
        <v>0</v>
      </c>
      <c r="H139" s="25">
        <f t="shared" si="13"/>
        <v>0</v>
      </c>
      <c r="I139" s="25">
        <f t="shared" si="13"/>
        <v>0</v>
      </c>
      <c r="J139" s="25">
        <f t="shared" si="13"/>
        <v>0</v>
      </c>
      <c r="K139" s="25">
        <f t="shared" si="13"/>
        <v>0</v>
      </c>
      <c r="L139" s="9"/>
    </row>
    <row r="140" spans="1:12" ht="20.25" customHeight="1">
      <c r="A140" s="64" t="s">
        <v>37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9"/>
    </row>
    <row r="141" spans="1:12" ht="17.25" customHeight="1">
      <c r="A141" s="77" t="s">
        <v>38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86"/>
      <c r="L141" s="9"/>
    </row>
    <row r="142" spans="1:12" ht="30.75" customHeight="1">
      <c r="A142" s="38" t="s">
        <v>56</v>
      </c>
      <c r="B142" s="36"/>
      <c r="C142" s="11">
        <v>47</v>
      </c>
      <c r="D142" s="11">
        <v>47</v>
      </c>
      <c r="E142" s="11"/>
      <c r="F142" s="11">
        <v>47</v>
      </c>
      <c r="G142" s="11"/>
      <c r="H142" s="11"/>
      <c r="I142" s="11"/>
      <c r="J142" s="11"/>
      <c r="K142" s="37"/>
      <c r="L142" s="9"/>
    </row>
    <row r="143" spans="1:12" s="8" customFormat="1" ht="17.25" customHeight="1">
      <c r="A143" s="24" t="s">
        <v>120</v>
      </c>
      <c r="B143" s="25">
        <f t="shared" ref="B143:K143" si="14">B142</f>
        <v>0</v>
      </c>
      <c r="C143" s="25">
        <f t="shared" si="14"/>
        <v>47</v>
      </c>
      <c r="D143" s="25">
        <f t="shared" si="14"/>
        <v>47</v>
      </c>
      <c r="E143" s="25">
        <f t="shared" si="14"/>
        <v>0</v>
      </c>
      <c r="F143" s="25">
        <f t="shared" si="14"/>
        <v>47</v>
      </c>
      <c r="G143" s="25">
        <f t="shared" si="14"/>
        <v>0</v>
      </c>
      <c r="H143" s="25">
        <f t="shared" si="14"/>
        <v>0</v>
      </c>
      <c r="I143" s="25">
        <f t="shared" si="14"/>
        <v>0</v>
      </c>
      <c r="J143" s="25">
        <f t="shared" si="14"/>
        <v>0</v>
      </c>
      <c r="K143" s="26">
        <f t="shared" si="14"/>
        <v>0</v>
      </c>
      <c r="L143" s="9"/>
    </row>
    <row r="144" spans="1:12" ht="19.5" customHeight="1">
      <c r="A144" s="64" t="s">
        <v>44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9"/>
    </row>
    <row r="145" spans="1:12" ht="15.75">
      <c r="A145" s="81" t="s">
        <v>45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9"/>
    </row>
    <row r="146" spans="1:12" s="5" customFormat="1" ht="15.75">
      <c r="A146" s="20" t="s">
        <v>62</v>
      </c>
      <c r="B146" s="62">
        <v>25</v>
      </c>
      <c r="C146" s="59">
        <v>25</v>
      </c>
      <c r="D146" s="59">
        <v>25</v>
      </c>
      <c r="E146" s="59">
        <v>25</v>
      </c>
      <c r="F146" s="59"/>
      <c r="G146" s="59"/>
      <c r="H146" s="59"/>
      <c r="I146" s="59"/>
      <c r="J146" s="59"/>
      <c r="K146" s="60"/>
      <c r="L146" s="9"/>
    </row>
    <row r="147" spans="1:12" ht="31.5">
      <c r="A147" s="38" t="s">
        <v>59</v>
      </c>
      <c r="B147" s="63">
        <v>48</v>
      </c>
      <c r="C147" s="63">
        <v>48</v>
      </c>
      <c r="D147" s="63">
        <v>48</v>
      </c>
      <c r="E147" s="63">
        <v>33</v>
      </c>
      <c r="F147" s="63">
        <v>16</v>
      </c>
      <c r="G147" s="63"/>
      <c r="H147" s="63"/>
      <c r="I147" s="63"/>
      <c r="J147" s="63"/>
      <c r="K147" s="63"/>
      <c r="L147" s="9"/>
    </row>
    <row r="148" spans="1:12" ht="33" customHeight="1">
      <c r="A148" s="38" t="s">
        <v>60</v>
      </c>
      <c r="B148" s="36">
        <v>27</v>
      </c>
      <c r="C148" s="11">
        <v>27</v>
      </c>
      <c r="D148" s="11">
        <v>27</v>
      </c>
      <c r="E148" s="11">
        <v>17</v>
      </c>
      <c r="F148" s="11">
        <v>9</v>
      </c>
      <c r="G148" s="11"/>
      <c r="H148" s="11"/>
      <c r="I148" s="11"/>
      <c r="J148" s="11"/>
      <c r="K148" s="37"/>
      <c r="L148" s="9"/>
    </row>
    <row r="149" spans="1:12" s="8" customFormat="1" ht="19.5" customHeight="1">
      <c r="A149" s="24" t="s">
        <v>120</v>
      </c>
      <c r="B149" s="25">
        <f t="shared" ref="B149:K149" si="15">B148+B147+B146</f>
        <v>100</v>
      </c>
      <c r="C149" s="25">
        <f t="shared" si="15"/>
        <v>100</v>
      </c>
      <c r="D149" s="25">
        <f t="shared" si="15"/>
        <v>100</v>
      </c>
      <c r="E149" s="25">
        <f t="shared" si="15"/>
        <v>75</v>
      </c>
      <c r="F149" s="25">
        <f t="shared" si="15"/>
        <v>25</v>
      </c>
      <c r="G149" s="25">
        <f t="shared" si="15"/>
        <v>0</v>
      </c>
      <c r="H149" s="25">
        <f t="shared" si="15"/>
        <v>0</v>
      </c>
      <c r="I149" s="25">
        <f t="shared" si="15"/>
        <v>0</v>
      </c>
      <c r="J149" s="25">
        <f t="shared" si="15"/>
        <v>0</v>
      </c>
      <c r="K149" s="26">
        <f t="shared" si="15"/>
        <v>0</v>
      </c>
      <c r="L149" s="9"/>
    </row>
    <row r="150" spans="1:12" ht="22.5" customHeight="1">
      <c r="A150" s="64" t="s">
        <v>61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9"/>
    </row>
    <row r="151" spans="1:12" ht="16.5" customHeight="1">
      <c r="A151" s="77" t="s">
        <v>45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9"/>
    </row>
    <row r="152" spans="1:12" ht="20.25" customHeight="1">
      <c r="A152" s="20" t="s">
        <v>62</v>
      </c>
      <c r="B152" s="11">
        <v>50</v>
      </c>
      <c r="C152" s="11">
        <v>50</v>
      </c>
      <c r="D152" s="11">
        <v>50</v>
      </c>
      <c r="E152" s="11">
        <v>50</v>
      </c>
      <c r="F152" s="11"/>
      <c r="G152" s="11"/>
      <c r="H152" s="11"/>
      <c r="I152" s="11"/>
      <c r="J152" s="11"/>
      <c r="K152" s="37"/>
      <c r="L152" s="9"/>
    </row>
    <row r="153" spans="1:12" s="8" customFormat="1" ht="20.25" customHeight="1">
      <c r="A153" s="24" t="s">
        <v>120</v>
      </c>
      <c r="B153" s="25">
        <f>B152</f>
        <v>50</v>
      </c>
      <c r="C153" s="25">
        <f t="shared" ref="C153:K153" si="16">C152</f>
        <v>50</v>
      </c>
      <c r="D153" s="25">
        <f t="shared" si="16"/>
        <v>50</v>
      </c>
      <c r="E153" s="25">
        <f t="shared" si="16"/>
        <v>50</v>
      </c>
      <c r="F153" s="25">
        <f t="shared" si="16"/>
        <v>0</v>
      </c>
      <c r="G153" s="25">
        <f t="shared" si="16"/>
        <v>0</v>
      </c>
      <c r="H153" s="25">
        <f t="shared" si="16"/>
        <v>0</v>
      </c>
      <c r="I153" s="25">
        <f t="shared" si="16"/>
        <v>0</v>
      </c>
      <c r="J153" s="25">
        <f t="shared" si="16"/>
        <v>0</v>
      </c>
      <c r="K153" s="26">
        <f t="shared" si="16"/>
        <v>0</v>
      </c>
      <c r="L153" s="9"/>
    </row>
    <row r="154" spans="1:12" ht="23.25" customHeight="1">
      <c r="A154" s="64" t="s">
        <v>63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9"/>
    </row>
    <row r="155" spans="1:12" ht="15.75" customHeight="1">
      <c r="A155" s="77" t="s">
        <v>45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9"/>
    </row>
    <row r="156" spans="1:12" ht="15.75">
      <c r="A156" s="20" t="s">
        <v>62</v>
      </c>
      <c r="B156" s="59">
        <v>83</v>
      </c>
      <c r="C156" s="59">
        <v>70</v>
      </c>
      <c r="D156" s="59">
        <v>50</v>
      </c>
      <c r="E156" s="59">
        <v>50</v>
      </c>
      <c r="F156" s="59"/>
      <c r="G156" s="59"/>
      <c r="H156" s="59">
        <v>20</v>
      </c>
      <c r="I156" s="59">
        <v>20</v>
      </c>
      <c r="J156" s="59"/>
      <c r="K156" s="60"/>
      <c r="L156" s="9"/>
    </row>
    <row r="157" spans="1:12" ht="17.25" customHeight="1">
      <c r="A157" s="38" t="s">
        <v>136</v>
      </c>
      <c r="B157" s="10">
        <v>40</v>
      </c>
      <c r="C157" s="10">
        <v>25</v>
      </c>
      <c r="D157" s="10">
        <v>25</v>
      </c>
      <c r="E157" s="10">
        <v>25</v>
      </c>
      <c r="F157" s="10"/>
      <c r="G157" s="10"/>
      <c r="H157" s="10"/>
      <c r="I157" s="10"/>
      <c r="J157" s="10"/>
      <c r="K157" s="28"/>
      <c r="L157" s="9"/>
    </row>
    <row r="158" spans="1:12" s="8" customFormat="1" ht="18.75" customHeight="1">
      <c r="A158" s="21" t="s">
        <v>137</v>
      </c>
      <c r="B158" s="12">
        <v>38</v>
      </c>
      <c r="C158" s="12">
        <v>25</v>
      </c>
      <c r="D158" s="12">
        <v>25</v>
      </c>
      <c r="E158" s="12">
        <v>25</v>
      </c>
      <c r="F158" s="12"/>
      <c r="G158" s="12"/>
      <c r="H158" s="12"/>
      <c r="I158" s="12"/>
      <c r="J158" s="12"/>
      <c r="K158" s="41"/>
      <c r="L158" s="9"/>
    </row>
    <row r="159" spans="1:12" s="8" customFormat="1" ht="1.5" hidden="1" customHeight="1">
      <c r="A159" s="29"/>
      <c r="B159" s="12"/>
      <c r="C159" s="12"/>
      <c r="D159" s="12"/>
      <c r="E159" s="12"/>
      <c r="F159" s="12"/>
      <c r="G159" s="12"/>
      <c r="H159" s="12"/>
      <c r="I159" s="12"/>
      <c r="J159" s="12"/>
      <c r="K159" s="41"/>
      <c r="L159" s="9"/>
    </row>
    <row r="160" spans="1:12" s="8" customFormat="1" ht="15" customHeight="1">
      <c r="A160" s="24" t="s">
        <v>120</v>
      </c>
      <c r="B160" s="25">
        <f t="shared" ref="B160:K160" si="17">B158+B157+B156</f>
        <v>161</v>
      </c>
      <c r="C160" s="25">
        <f t="shared" si="17"/>
        <v>120</v>
      </c>
      <c r="D160" s="25">
        <f t="shared" si="17"/>
        <v>100</v>
      </c>
      <c r="E160" s="25">
        <f t="shared" si="17"/>
        <v>100</v>
      </c>
      <c r="F160" s="25">
        <f t="shared" si="17"/>
        <v>0</v>
      </c>
      <c r="G160" s="25">
        <f t="shared" si="17"/>
        <v>0</v>
      </c>
      <c r="H160" s="25">
        <f t="shared" si="17"/>
        <v>20</v>
      </c>
      <c r="I160" s="25">
        <f t="shared" si="17"/>
        <v>20</v>
      </c>
      <c r="J160" s="25">
        <f t="shared" si="17"/>
        <v>0</v>
      </c>
      <c r="K160" s="26">
        <f t="shared" si="17"/>
        <v>0</v>
      </c>
      <c r="L160" s="9"/>
    </row>
    <row r="161" spans="1:12" ht="22.5" customHeight="1">
      <c r="A161" s="64" t="s">
        <v>64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9"/>
    </row>
    <row r="162" spans="1:12" ht="15.75">
      <c r="A162" s="77" t="s">
        <v>45</v>
      </c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9"/>
    </row>
    <row r="163" spans="1:12" ht="18" customHeight="1">
      <c r="A163" s="21" t="s">
        <v>138</v>
      </c>
      <c r="B163" s="10">
        <v>70</v>
      </c>
      <c r="C163" s="22">
        <v>72</v>
      </c>
      <c r="D163" s="22">
        <v>72</v>
      </c>
      <c r="E163" s="22">
        <v>72</v>
      </c>
      <c r="F163" s="22"/>
      <c r="G163" s="22"/>
      <c r="H163" s="22"/>
      <c r="I163" s="22"/>
      <c r="J163" s="22"/>
      <c r="K163" s="23"/>
      <c r="L163" s="9"/>
    </row>
    <row r="164" spans="1:12" s="8" customFormat="1" ht="16.5" customHeight="1">
      <c r="A164" s="24" t="s">
        <v>120</v>
      </c>
      <c r="B164" s="25">
        <f>B163</f>
        <v>70</v>
      </c>
      <c r="C164" s="25">
        <f t="shared" ref="C164:K164" si="18">C163</f>
        <v>72</v>
      </c>
      <c r="D164" s="25">
        <f t="shared" si="18"/>
        <v>72</v>
      </c>
      <c r="E164" s="25">
        <f t="shared" si="18"/>
        <v>72</v>
      </c>
      <c r="F164" s="25">
        <f t="shared" si="18"/>
        <v>0</v>
      </c>
      <c r="G164" s="25">
        <f t="shared" si="18"/>
        <v>0</v>
      </c>
      <c r="H164" s="25">
        <f t="shared" si="18"/>
        <v>0</v>
      </c>
      <c r="I164" s="25">
        <f t="shared" si="18"/>
        <v>0</v>
      </c>
      <c r="J164" s="25">
        <f t="shared" si="18"/>
        <v>0</v>
      </c>
      <c r="K164" s="25">
        <f t="shared" si="18"/>
        <v>0</v>
      </c>
      <c r="L164" s="9"/>
    </row>
    <row r="165" spans="1:12" ht="22.5" customHeight="1">
      <c r="A165" s="64" t="s">
        <v>65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9"/>
    </row>
    <row r="166" spans="1:12" ht="15.75" customHeight="1">
      <c r="A166" s="77" t="s">
        <v>66</v>
      </c>
      <c r="B166" s="78"/>
      <c r="C166" s="78"/>
      <c r="D166" s="78"/>
      <c r="E166" s="78"/>
      <c r="F166" s="78"/>
      <c r="G166" s="78"/>
      <c r="H166" s="78"/>
      <c r="I166" s="86"/>
      <c r="J166" s="42"/>
      <c r="K166" s="43"/>
      <c r="L166" s="9"/>
    </row>
    <row r="167" spans="1:12" ht="17.25" customHeight="1">
      <c r="A167" s="38" t="s">
        <v>67</v>
      </c>
      <c r="B167" s="10">
        <v>50</v>
      </c>
      <c r="C167" s="10">
        <v>50</v>
      </c>
      <c r="D167" s="10">
        <v>50</v>
      </c>
      <c r="E167" s="10"/>
      <c r="F167" s="10">
        <v>50</v>
      </c>
      <c r="G167" s="10"/>
      <c r="H167" s="10"/>
      <c r="I167" s="10"/>
      <c r="J167" s="44"/>
      <c r="K167" s="45"/>
      <c r="L167" s="9"/>
    </row>
    <row r="168" spans="1:12" ht="17.25" customHeight="1">
      <c r="A168" s="38" t="s">
        <v>68</v>
      </c>
      <c r="B168" s="10">
        <v>80</v>
      </c>
      <c r="C168" s="10">
        <v>80</v>
      </c>
      <c r="D168" s="10">
        <v>80</v>
      </c>
      <c r="E168" s="10"/>
      <c r="F168" s="10">
        <v>80</v>
      </c>
      <c r="G168" s="10"/>
      <c r="H168" s="10"/>
      <c r="I168" s="10"/>
      <c r="J168" s="44"/>
      <c r="K168" s="45"/>
      <c r="L168" s="9"/>
    </row>
    <row r="169" spans="1:12" ht="32.25" customHeight="1">
      <c r="A169" s="38" t="s">
        <v>69</v>
      </c>
      <c r="B169" s="10">
        <v>15</v>
      </c>
      <c r="C169" s="10">
        <v>15</v>
      </c>
      <c r="D169" s="10">
        <v>15</v>
      </c>
      <c r="E169" s="10"/>
      <c r="F169" s="10">
        <v>15</v>
      </c>
      <c r="G169" s="10"/>
      <c r="H169" s="10"/>
      <c r="I169" s="10"/>
      <c r="J169" s="44"/>
      <c r="K169" s="45"/>
      <c r="L169" s="9"/>
    </row>
    <row r="170" spans="1:12" s="8" customFormat="1" ht="15.75" customHeight="1">
      <c r="A170" s="24" t="s">
        <v>123</v>
      </c>
      <c r="B170" s="25">
        <f>B169+B168+B167</f>
        <v>145</v>
      </c>
      <c r="C170" s="25">
        <f>C169+C168+C167</f>
        <v>145</v>
      </c>
      <c r="D170" s="25">
        <f t="shared" ref="D170:K170" si="19">D169+D168+D167</f>
        <v>145</v>
      </c>
      <c r="E170" s="25">
        <f t="shared" si="19"/>
        <v>0</v>
      </c>
      <c r="F170" s="25">
        <f t="shared" si="19"/>
        <v>145</v>
      </c>
      <c r="G170" s="25">
        <f t="shared" si="19"/>
        <v>0</v>
      </c>
      <c r="H170" s="25">
        <f t="shared" si="19"/>
        <v>0</v>
      </c>
      <c r="I170" s="25">
        <f t="shared" si="19"/>
        <v>0</v>
      </c>
      <c r="J170" s="25">
        <f t="shared" si="19"/>
        <v>0</v>
      </c>
      <c r="K170" s="26">
        <f t="shared" si="19"/>
        <v>0</v>
      </c>
      <c r="L170" s="9"/>
    </row>
    <row r="171" spans="1:12" ht="23.25" customHeight="1">
      <c r="A171" s="64" t="s">
        <v>93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9"/>
    </row>
    <row r="172" spans="1:12" ht="16.5" customHeight="1">
      <c r="A172" s="77" t="s">
        <v>66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9"/>
    </row>
    <row r="173" spans="1:12" ht="17.25" customHeight="1">
      <c r="A173" s="38" t="s">
        <v>67</v>
      </c>
      <c r="B173" s="10">
        <v>40</v>
      </c>
      <c r="C173" s="10">
        <v>40</v>
      </c>
      <c r="D173" s="10">
        <v>40</v>
      </c>
      <c r="E173" s="10"/>
      <c r="F173" s="10">
        <v>40</v>
      </c>
      <c r="G173" s="10"/>
      <c r="H173" s="10"/>
      <c r="I173" s="10"/>
      <c r="J173" s="44"/>
      <c r="K173" s="45"/>
      <c r="L173" s="9"/>
    </row>
    <row r="174" spans="1:12" ht="18" customHeight="1">
      <c r="A174" s="38" t="s">
        <v>68</v>
      </c>
      <c r="B174" s="10">
        <v>80</v>
      </c>
      <c r="C174" s="10">
        <v>80</v>
      </c>
      <c r="D174" s="10">
        <v>80</v>
      </c>
      <c r="E174" s="10"/>
      <c r="F174" s="10">
        <v>80</v>
      </c>
      <c r="G174" s="10"/>
      <c r="H174" s="10"/>
      <c r="I174" s="10"/>
      <c r="J174" s="44"/>
      <c r="K174" s="45"/>
      <c r="L174" s="9"/>
    </row>
    <row r="175" spans="1:12" ht="31.5">
      <c r="A175" s="38" t="s">
        <v>119</v>
      </c>
      <c r="B175" s="10">
        <v>40</v>
      </c>
      <c r="C175" s="10">
        <v>40</v>
      </c>
      <c r="D175" s="10">
        <v>40</v>
      </c>
      <c r="E175" s="10"/>
      <c r="F175" s="10">
        <v>40</v>
      </c>
      <c r="G175" s="10"/>
      <c r="H175" s="10"/>
      <c r="I175" s="10"/>
      <c r="J175" s="46"/>
      <c r="K175" s="47"/>
      <c r="L175" s="9"/>
    </row>
    <row r="176" spans="1:12" s="8" customFormat="1" ht="15.75">
      <c r="A176" s="24" t="s">
        <v>123</v>
      </c>
      <c r="B176" s="25">
        <f>B175+B174+B173</f>
        <v>160</v>
      </c>
      <c r="C176" s="25">
        <f t="shared" ref="C176:K176" si="20">C175+C174+C173</f>
        <v>160</v>
      </c>
      <c r="D176" s="25">
        <f t="shared" si="20"/>
        <v>160</v>
      </c>
      <c r="E176" s="25">
        <f t="shared" si="20"/>
        <v>0</v>
      </c>
      <c r="F176" s="25">
        <f t="shared" si="20"/>
        <v>160</v>
      </c>
      <c r="G176" s="25">
        <f t="shared" si="20"/>
        <v>0</v>
      </c>
      <c r="H176" s="25">
        <f t="shared" si="20"/>
        <v>0</v>
      </c>
      <c r="I176" s="25">
        <f t="shared" si="20"/>
        <v>0</v>
      </c>
      <c r="J176" s="25">
        <f t="shared" si="20"/>
        <v>0</v>
      </c>
      <c r="K176" s="26">
        <f t="shared" si="20"/>
        <v>0</v>
      </c>
      <c r="L176" s="9"/>
    </row>
    <row r="177" spans="1:12" ht="23.25" customHeight="1">
      <c r="A177" s="64" t="s">
        <v>71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9"/>
    </row>
    <row r="178" spans="1:12" ht="15.75" customHeight="1">
      <c r="A178" s="77" t="s">
        <v>21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86"/>
      <c r="L178" s="9"/>
    </row>
    <row r="179" spans="1:12" ht="31.5">
      <c r="A179" s="38" t="s">
        <v>97</v>
      </c>
      <c r="B179" s="10">
        <v>55</v>
      </c>
      <c r="C179" s="10">
        <v>48</v>
      </c>
      <c r="D179" s="10">
        <v>48</v>
      </c>
      <c r="E179" s="10">
        <v>48</v>
      </c>
      <c r="F179" s="10"/>
      <c r="G179" s="10"/>
      <c r="H179" s="10"/>
      <c r="I179" s="10"/>
      <c r="J179" s="10"/>
      <c r="K179" s="28"/>
      <c r="L179" s="9"/>
    </row>
    <row r="180" spans="1:12" ht="18" customHeight="1">
      <c r="A180" s="38" t="s">
        <v>98</v>
      </c>
      <c r="B180" s="10">
        <v>6</v>
      </c>
      <c r="C180" s="10">
        <v>5</v>
      </c>
      <c r="D180" s="10">
        <v>5</v>
      </c>
      <c r="E180" s="10"/>
      <c r="F180" s="10">
        <v>5</v>
      </c>
      <c r="G180" s="10"/>
      <c r="H180" s="10"/>
      <c r="I180" s="10"/>
      <c r="J180" s="10"/>
      <c r="K180" s="28"/>
      <c r="L180" s="9"/>
    </row>
    <row r="181" spans="1:12" ht="31.5">
      <c r="A181" s="38" t="s">
        <v>83</v>
      </c>
      <c r="B181" s="27">
        <v>16</v>
      </c>
      <c r="C181" s="10">
        <v>15</v>
      </c>
      <c r="D181" s="10">
        <v>15</v>
      </c>
      <c r="E181" s="10">
        <v>15</v>
      </c>
      <c r="F181" s="10"/>
      <c r="G181" s="10"/>
      <c r="H181" s="10"/>
      <c r="I181" s="10"/>
      <c r="J181" s="10"/>
      <c r="K181" s="10"/>
      <c r="L181" s="9"/>
    </row>
    <row r="182" spans="1:12" ht="30.75" customHeight="1">
      <c r="A182" s="20" t="s">
        <v>75</v>
      </c>
      <c r="B182" s="83">
        <v>8</v>
      </c>
      <c r="C182" s="72">
        <v>11</v>
      </c>
      <c r="D182" s="72">
        <v>7</v>
      </c>
      <c r="E182" s="72"/>
      <c r="F182" s="72">
        <v>7</v>
      </c>
      <c r="G182" s="72"/>
      <c r="H182" s="72">
        <v>4</v>
      </c>
      <c r="I182" s="72">
        <v>4</v>
      </c>
      <c r="J182" s="72"/>
      <c r="K182" s="75"/>
      <c r="L182" s="9"/>
    </row>
    <row r="183" spans="1:12" ht="31.5" customHeight="1">
      <c r="A183" s="21" t="s">
        <v>76</v>
      </c>
      <c r="B183" s="84"/>
      <c r="C183" s="74"/>
      <c r="D183" s="74"/>
      <c r="E183" s="74"/>
      <c r="F183" s="74"/>
      <c r="G183" s="74"/>
      <c r="H183" s="74"/>
      <c r="I183" s="74"/>
      <c r="J183" s="74"/>
      <c r="K183" s="76"/>
      <c r="L183" s="9"/>
    </row>
    <row r="184" spans="1:12" ht="31.5">
      <c r="A184" s="38" t="s">
        <v>99</v>
      </c>
      <c r="B184" s="57">
        <v>14</v>
      </c>
      <c r="C184" s="58">
        <v>10</v>
      </c>
      <c r="D184" s="58">
        <v>10</v>
      </c>
      <c r="E184" s="58">
        <v>10</v>
      </c>
      <c r="F184" s="58"/>
      <c r="G184" s="58"/>
      <c r="H184" s="58"/>
      <c r="I184" s="58"/>
      <c r="J184" s="58"/>
      <c r="K184" s="58"/>
      <c r="L184" s="9"/>
    </row>
    <row r="185" spans="1:12" ht="31.5">
      <c r="A185" s="38" t="s">
        <v>100</v>
      </c>
      <c r="B185" s="11">
        <v>23</v>
      </c>
      <c r="C185" s="11">
        <v>22</v>
      </c>
      <c r="D185" s="11">
        <v>22</v>
      </c>
      <c r="E185" s="11">
        <v>22</v>
      </c>
      <c r="F185" s="11"/>
      <c r="G185" s="11"/>
      <c r="H185" s="11"/>
      <c r="I185" s="11"/>
      <c r="J185" s="11"/>
      <c r="K185" s="37"/>
      <c r="L185" s="9"/>
    </row>
    <row r="186" spans="1:12" ht="15" customHeight="1">
      <c r="A186" s="85" t="s">
        <v>73</v>
      </c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9"/>
    </row>
    <row r="187" spans="1:12" ht="18" customHeight="1">
      <c r="A187" s="21" t="s">
        <v>74</v>
      </c>
      <c r="B187" s="10">
        <v>6</v>
      </c>
      <c r="C187" s="10">
        <v>4</v>
      </c>
      <c r="D187" s="10">
        <v>4</v>
      </c>
      <c r="E187" s="10">
        <v>4</v>
      </c>
      <c r="F187" s="10"/>
      <c r="G187" s="10"/>
      <c r="H187" s="10"/>
      <c r="I187" s="10"/>
      <c r="J187" s="10"/>
      <c r="K187" s="28"/>
      <c r="L187" s="9"/>
    </row>
    <row r="188" spans="1:12" s="8" customFormat="1" ht="18" customHeight="1">
      <c r="A188" s="24" t="s">
        <v>120</v>
      </c>
      <c r="B188" s="25">
        <f t="shared" ref="B188:K188" si="21">B179+B180+B181+B182+B184+B185+B187</f>
        <v>128</v>
      </c>
      <c r="C188" s="25">
        <f t="shared" si="21"/>
        <v>115</v>
      </c>
      <c r="D188" s="25">
        <f t="shared" si="21"/>
        <v>111</v>
      </c>
      <c r="E188" s="25">
        <f t="shared" si="21"/>
        <v>99</v>
      </c>
      <c r="F188" s="25">
        <f t="shared" si="21"/>
        <v>12</v>
      </c>
      <c r="G188" s="25">
        <f t="shared" si="21"/>
        <v>0</v>
      </c>
      <c r="H188" s="25">
        <f t="shared" si="21"/>
        <v>4</v>
      </c>
      <c r="I188" s="25">
        <f t="shared" si="21"/>
        <v>4</v>
      </c>
      <c r="J188" s="25">
        <f t="shared" si="21"/>
        <v>0</v>
      </c>
      <c r="K188" s="26">
        <f t="shared" si="21"/>
        <v>0</v>
      </c>
      <c r="L188" s="9"/>
    </row>
    <row r="189" spans="1:12" ht="22.5" customHeight="1">
      <c r="A189" s="64" t="s">
        <v>77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9"/>
    </row>
    <row r="190" spans="1:12" ht="17.25" customHeight="1">
      <c r="A190" s="81" t="s">
        <v>21</v>
      </c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9"/>
    </row>
    <row r="191" spans="1:12" ht="15.75" customHeight="1">
      <c r="A191" s="20" t="s">
        <v>78</v>
      </c>
      <c r="B191" s="83">
        <v>12</v>
      </c>
      <c r="C191" s="72">
        <v>12</v>
      </c>
      <c r="D191" s="72">
        <v>12</v>
      </c>
      <c r="E191" s="72">
        <v>5</v>
      </c>
      <c r="F191" s="72">
        <v>7</v>
      </c>
      <c r="G191" s="72"/>
      <c r="H191" s="72"/>
      <c r="I191" s="72"/>
      <c r="J191" s="72"/>
      <c r="K191" s="75"/>
      <c r="L191" s="9"/>
    </row>
    <row r="192" spans="1:12" ht="15.75">
      <c r="A192" s="21" t="s">
        <v>106</v>
      </c>
      <c r="B192" s="84"/>
      <c r="C192" s="74"/>
      <c r="D192" s="74"/>
      <c r="E192" s="74"/>
      <c r="F192" s="74"/>
      <c r="G192" s="74"/>
      <c r="H192" s="74"/>
      <c r="I192" s="74"/>
      <c r="J192" s="74"/>
      <c r="K192" s="76"/>
      <c r="L192" s="9"/>
    </row>
    <row r="193" spans="1:12" ht="18.75" customHeight="1">
      <c r="A193" s="20" t="s">
        <v>23</v>
      </c>
      <c r="B193" s="83">
        <v>12</v>
      </c>
      <c r="C193" s="72">
        <v>12</v>
      </c>
      <c r="D193" s="72">
        <v>12</v>
      </c>
      <c r="E193" s="72">
        <v>5</v>
      </c>
      <c r="F193" s="72">
        <v>7</v>
      </c>
      <c r="G193" s="72"/>
      <c r="H193" s="72"/>
      <c r="I193" s="72"/>
      <c r="J193" s="72"/>
      <c r="K193" s="75"/>
      <c r="L193" s="9"/>
    </row>
    <row r="194" spans="1:12" ht="15.75">
      <c r="A194" s="21" t="s">
        <v>79</v>
      </c>
      <c r="B194" s="84"/>
      <c r="C194" s="74"/>
      <c r="D194" s="74"/>
      <c r="E194" s="74"/>
      <c r="F194" s="74"/>
      <c r="G194" s="74"/>
      <c r="H194" s="74"/>
      <c r="I194" s="74"/>
      <c r="J194" s="74"/>
      <c r="K194" s="76"/>
      <c r="L194" s="9"/>
    </row>
    <row r="195" spans="1:12" s="8" customFormat="1" ht="15.75">
      <c r="A195" s="66" t="s">
        <v>47</v>
      </c>
      <c r="B195" s="72">
        <v>6</v>
      </c>
      <c r="C195" s="72">
        <v>6</v>
      </c>
      <c r="D195" s="72">
        <v>6</v>
      </c>
      <c r="E195" s="72">
        <v>6</v>
      </c>
      <c r="F195" s="72"/>
      <c r="G195" s="72"/>
      <c r="H195" s="72"/>
      <c r="I195" s="72"/>
      <c r="J195" s="72"/>
      <c r="K195" s="75"/>
      <c r="L195" s="9"/>
    </row>
    <row r="196" spans="1:12" s="8" customFormat="1" ht="15.75">
      <c r="A196" s="68"/>
      <c r="B196" s="74"/>
      <c r="C196" s="74"/>
      <c r="D196" s="74"/>
      <c r="E196" s="74"/>
      <c r="F196" s="74"/>
      <c r="G196" s="74"/>
      <c r="H196" s="74"/>
      <c r="I196" s="74"/>
      <c r="J196" s="74"/>
      <c r="K196" s="76"/>
      <c r="L196" s="9"/>
    </row>
    <row r="197" spans="1:12" s="8" customFormat="1" ht="15.75">
      <c r="A197" s="24" t="s">
        <v>120</v>
      </c>
      <c r="B197" s="25">
        <f>B195+B193+B191</f>
        <v>30</v>
      </c>
      <c r="C197" s="25">
        <f t="shared" ref="C197:K197" si="22">C195+C193+C191</f>
        <v>30</v>
      </c>
      <c r="D197" s="25">
        <f t="shared" si="22"/>
        <v>30</v>
      </c>
      <c r="E197" s="25">
        <f t="shared" si="22"/>
        <v>16</v>
      </c>
      <c r="F197" s="25">
        <f t="shared" si="22"/>
        <v>14</v>
      </c>
      <c r="G197" s="25">
        <f t="shared" si="22"/>
        <v>0</v>
      </c>
      <c r="H197" s="25">
        <f t="shared" si="22"/>
        <v>0</v>
      </c>
      <c r="I197" s="25">
        <f t="shared" si="22"/>
        <v>0</v>
      </c>
      <c r="J197" s="25">
        <f t="shared" si="22"/>
        <v>0</v>
      </c>
      <c r="K197" s="26">
        <f t="shared" si="22"/>
        <v>0</v>
      </c>
      <c r="L197" s="9"/>
    </row>
    <row r="198" spans="1:12" ht="23.25" customHeight="1">
      <c r="A198" s="64" t="s">
        <v>80</v>
      </c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9"/>
    </row>
    <row r="199" spans="1:12" ht="16.5" customHeight="1">
      <c r="A199" s="81" t="s">
        <v>21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9"/>
    </row>
    <row r="200" spans="1:12" ht="31.5">
      <c r="A200" s="38" t="s">
        <v>97</v>
      </c>
      <c r="B200" s="10">
        <v>41</v>
      </c>
      <c r="C200" s="10">
        <v>40</v>
      </c>
      <c r="D200" s="10">
        <v>40</v>
      </c>
      <c r="E200" s="10">
        <v>40</v>
      </c>
      <c r="F200" s="10"/>
      <c r="G200" s="10"/>
      <c r="H200" s="10"/>
      <c r="I200" s="10"/>
      <c r="J200" s="10"/>
      <c r="K200" s="28"/>
      <c r="L200" s="9"/>
    </row>
    <row r="201" spans="1:12" ht="31.5">
      <c r="A201" s="20" t="s">
        <v>83</v>
      </c>
      <c r="B201" s="72">
        <v>11</v>
      </c>
      <c r="C201" s="72">
        <v>10</v>
      </c>
      <c r="D201" s="72">
        <v>10</v>
      </c>
      <c r="E201" s="72">
        <v>10</v>
      </c>
      <c r="F201" s="72"/>
      <c r="G201" s="72"/>
      <c r="H201" s="72"/>
      <c r="I201" s="72"/>
      <c r="J201" s="72"/>
      <c r="K201" s="75"/>
      <c r="L201" s="9"/>
    </row>
    <row r="202" spans="1:12" ht="31.5">
      <c r="A202" s="21" t="s">
        <v>72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6"/>
      <c r="L202" s="9"/>
    </row>
    <row r="203" spans="1:12" s="8" customFormat="1" ht="15.75">
      <c r="A203" s="24" t="s">
        <v>120</v>
      </c>
      <c r="B203" s="25">
        <f>B200+B201</f>
        <v>52</v>
      </c>
      <c r="C203" s="25">
        <f>C200+C201</f>
        <v>50</v>
      </c>
      <c r="D203" s="25">
        <f>D200+D201</f>
        <v>50</v>
      </c>
      <c r="E203" s="25">
        <f>E200+E201</f>
        <v>50</v>
      </c>
      <c r="F203" s="25">
        <f t="shared" ref="F203:K203" si="23">F200+F201</f>
        <v>0</v>
      </c>
      <c r="G203" s="25">
        <f t="shared" si="23"/>
        <v>0</v>
      </c>
      <c r="H203" s="25">
        <f t="shared" si="23"/>
        <v>0</v>
      </c>
      <c r="I203" s="25">
        <f t="shared" si="23"/>
        <v>0</v>
      </c>
      <c r="J203" s="25">
        <f t="shared" si="23"/>
        <v>0</v>
      </c>
      <c r="K203" s="26">
        <f t="shared" si="23"/>
        <v>0</v>
      </c>
      <c r="L203" s="9"/>
    </row>
    <row r="204" spans="1:12" ht="31.5" customHeight="1">
      <c r="A204" s="24" t="s">
        <v>70</v>
      </c>
      <c r="B204" s="48">
        <f t="shared" ref="B204:K204" si="24">B203+B197+B188+B176+B170+B164+B160+B153+B149+B143+B139+B128+B84+B69+B61+B56+B51+B43+B38+B32+B114+B107+B102+B96+B90</f>
        <v>2701</v>
      </c>
      <c r="C204" s="48">
        <f t="shared" si="24"/>
        <v>2791</v>
      </c>
      <c r="D204" s="48">
        <f t="shared" si="24"/>
        <v>2657</v>
      </c>
      <c r="E204" s="48">
        <f t="shared" si="24"/>
        <v>1332</v>
      </c>
      <c r="F204" s="48">
        <f t="shared" si="24"/>
        <v>949</v>
      </c>
      <c r="G204" s="48">
        <f t="shared" si="24"/>
        <v>376</v>
      </c>
      <c r="H204" s="48">
        <f t="shared" si="24"/>
        <v>134</v>
      </c>
      <c r="I204" s="48">
        <f t="shared" si="24"/>
        <v>134</v>
      </c>
      <c r="J204" s="48">
        <f t="shared" si="24"/>
        <v>0</v>
      </c>
      <c r="K204" s="49">
        <f t="shared" si="24"/>
        <v>0</v>
      </c>
      <c r="L204" s="9"/>
    </row>
    <row r="205" spans="1:12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2" ht="18.75">
      <c r="A206" s="82" t="s">
        <v>127</v>
      </c>
      <c r="B206" s="82"/>
      <c r="C206" s="82"/>
      <c r="D206" s="82"/>
      <c r="E206" s="82"/>
      <c r="F206" s="82"/>
      <c r="G206" s="82"/>
      <c r="H206" s="82"/>
      <c r="I206" s="82"/>
      <c r="J206" s="82"/>
      <c r="K206" s="82"/>
    </row>
    <row r="207" spans="1:12" ht="30.75" customHeight="1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2" ht="18.75">
      <c r="A208" s="82" t="s">
        <v>94</v>
      </c>
      <c r="B208" s="82"/>
      <c r="C208" s="82"/>
      <c r="D208" s="82"/>
      <c r="E208" s="82"/>
      <c r="F208" s="82"/>
      <c r="G208" s="82"/>
      <c r="H208" s="82"/>
      <c r="I208" s="82"/>
      <c r="J208" s="82"/>
      <c r="K208" s="82"/>
    </row>
    <row r="209" spans="1:11" ht="18.75">
      <c r="A209" s="82" t="s">
        <v>130</v>
      </c>
      <c r="B209" s="82"/>
      <c r="C209" s="82"/>
      <c r="D209" s="82"/>
      <c r="E209" s="82"/>
      <c r="F209" s="82"/>
      <c r="G209" s="82"/>
      <c r="H209" s="82"/>
      <c r="I209" s="82"/>
      <c r="J209" s="1"/>
      <c r="K209" s="1"/>
    </row>
    <row r="210" spans="1:11" ht="32.25" customHeight="1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>
      <c r="A211" s="82" t="s">
        <v>128</v>
      </c>
      <c r="B211" s="82"/>
      <c r="C211" s="82"/>
      <c r="D211" s="82"/>
      <c r="E211" s="82"/>
      <c r="F211" s="82"/>
      <c r="G211" s="82"/>
      <c r="H211" s="82"/>
      <c r="I211" s="82"/>
      <c r="J211" s="82"/>
      <c r="K211" s="82"/>
    </row>
    <row r="212" spans="1:11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6.5" customHeight="1">
      <c r="A213" s="82" t="s">
        <v>95</v>
      </c>
      <c r="B213" s="82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>
      <c r="A214" s="82" t="s">
        <v>129</v>
      </c>
      <c r="B214" s="82"/>
      <c r="C214" s="82"/>
      <c r="D214" s="82"/>
      <c r="E214" s="82"/>
      <c r="F214" s="82"/>
      <c r="G214" s="82"/>
      <c r="H214" s="82"/>
      <c r="I214" s="82"/>
      <c r="J214" s="82"/>
      <c r="K214" s="82"/>
    </row>
    <row r="215" spans="1:11" ht="20.25" customHeight="1"/>
    <row r="216" spans="1:11" ht="18.75">
      <c r="A216" s="82" t="s">
        <v>42</v>
      </c>
      <c r="B216" s="82"/>
      <c r="C216" s="82"/>
      <c r="D216" s="1"/>
      <c r="E216" s="1"/>
    </row>
    <row r="217" spans="1:11" ht="18.75">
      <c r="A217" s="82" t="s">
        <v>43</v>
      </c>
      <c r="B217" s="82"/>
      <c r="C217" s="82"/>
      <c r="D217" s="82"/>
      <c r="E217" s="1"/>
    </row>
    <row r="218" spans="1:11" ht="18.75">
      <c r="A218" s="82" t="s">
        <v>81</v>
      </c>
      <c r="B218" s="82"/>
      <c r="C218" s="82"/>
      <c r="D218" s="82"/>
      <c r="E218" s="82"/>
    </row>
    <row r="219" spans="1:11" ht="18.75">
      <c r="A219" s="82" t="s">
        <v>103</v>
      </c>
      <c r="B219" s="82"/>
      <c r="C219" s="82"/>
      <c r="D219" s="1"/>
      <c r="E219" s="1"/>
    </row>
    <row r="220" spans="1:11" ht="18.75">
      <c r="A220" s="82" t="s">
        <v>116</v>
      </c>
      <c r="B220" s="82"/>
      <c r="C220" s="82"/>
      <c r="D220" s="1"/>
      <c r="E220" s="1"/>
    </row>
  </sheetData>
  <mergeCells count="370">
    <mergeCell ref="J24:J25"/>
    <mergeCell ref="K24:K25"/>
    <mergeCell ref="J27:J29"/>
    <mergeCell ref="K27:K29"/>
    <mergeCell ref="G195:G196"/>
    <mergeCell ref="H195:H196"/>
    <mergeCell ref="I195:I196"/>
    <mergeCell ref="J195:J196"/>
    <mergeCell ref="K195:K196"/>
    <mergeCell ref="J119:J123"/>
    <mergeCell ref="K119:K123"/>
    <mergeCell ref="A39:K39"/>
    <mergeCell ref="A33:K33"/>
    <mergeCell ref="A34:K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A115:K115"/>
    <mergeCell ref="A116:K116"/>
    <mergeCell ref="A108:K108"/>
    <mergeCell ref="A109:K109"/>
    <mergeCell ref="G131:G132"/>
    <mergeCell ref="H131:H132"/>
    <mergeCell ref="I131:I132"/>
    <mergeCell ref="J131:J132"/>
    <mergeCell ref="K131:K132"/>
    <mergeCell ref="A119:A123"/>
    <mergeCell ref="B119:B123"/>
    <mergeCell ref="C119:C123"/>
    <mergeCell ref="D119:D123"/>
    <mergeCell ref="E119:E123"/>
    <mergeCell ref="F119:F123"/>
    <mergeCell ref="G119:G123"/>
    <mergeCell ref="H119:H123"/>
    <mergeCell ref="I119:I123"/>
    <mergeCell ref="I117:I118"/>
    <mergeCell ref="F195:F196"/>
    <mergeCell ref="H124:H125"/>
    <mergeCell ref="I124:I125"/>
    <mergeCell ref="J124:J125"/>
    <mergeCell ref="K124:K125"/>
    <mergeCell ref="F135:F136"/>
    <mergeCell ref="G135:G136"/>
    <mergeCell ref="H135:H136"/>
    <mergeCell ref="I135:I136"/>
    <mergeCell ref="J135:J136"/>
    <mergeCell ref="K135:K136"/>
    <mergeCell ref="A137:K137"/>
    <mergeCell ref="A144:K144"/>
    <mergeCell ref="A145:K145"/>
    <mergeCell ref="A150:K150"/>
    <mergeCell ref="A151:K151"/>
    <mergeCell ref="A140:K140"/>
    <mergeCell ref="A141:K141"/>
    <mergeCell ref="A195:A196"/>
    <mergeCell ref="B195:B196"/>
    <mergeCell ref="C195:C196"/>
    <mergeCell ref="D195:D196"/>
    <mergeCell ref="E195:E196"/>
    <mergeCell ref="A126:K126"/>
    <mergeCell ref="B124:B125"/>
    <mergeCell ref="C124:C125"/>
    <mergeCell ref="D124:D125"/>
    <mergeCell ref="E124:E125"/>
    <mergeCell ref="F124:F125"/>
    <mergeCell ref="G124:G125"/>
    <mergeCell ref="A129:K129"/>
    <mergeCell ref="A130:K130"/>
    <mergeCell ref="B131:B132"/>
    <mergeCell ref="C131:C132"/>
    <mergeCell ref="D131:D132"/>
    <mergeCell ref="E131:E132"/>
    <mergeCell ref="F131:F132"/>
    <mergeCell ref="K133:K134"/>
    <mergeCell ref="B135:B136"/>
    <mergeCell ref="C135:C136"/>
    <mergeCell ref="D135:D136"/>
    <mergeCell ref="E135:E136"/>
    <mergeCell ref="A18:K18"/>
    <mergeCell ref="A19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A216:C216"/>
    <mergeCell ref="A217:D217"/>
    <mergeCell ref="A218:E218"/>
    <mergeCell ref="A219:C219"/>
    <mergeCell ref="A220:C220"/>
    <mergeCell ref="F2:H2"/>
    <mergeCell ref="F3:H3"/>
    <mergeCell ref="F4:H4"/>
    <mergeCell ref="F5:H5"/>
    <mergeCell ref="F6:H6"/>
    <mergeCell ref="F7:H7"/>
    <mergeCell ref="A17:K17"/>
    <mergeCell ref="D14:D15"/>
    <mergeCell ref="E14:G14"/>
    <mergeCell ref="I14:I15"/>
    <mergeCell ref="J14:J15"/>
    <mergeCell ref="A8:K8"/>
    <mergeCell ref="A9:K9"/>
    <mergeCell ref="A10:K10"/>
    <mergeCell ref="A11:A15"/>
    <mergeCell ref="B11:B15"/>
    <mergeCell ref="C11:K11"/>
    <mergeCell ref="C12:C15"/>
    <mergeCell ref="D12:K12"/>
    <mergeCell ref="D13:G13"/>
    <mergeCell ref="H13:H15"/>
    <mergeCell ref="I13:J13"/>
    <mergeCell ref="K13:K15"/>
    <mergeCell ref="K22:K23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40:K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A44:K44"/>
    <mergeCell ref="A45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A52:K52"/>
    <mergeCell ref="K48:K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A62:K62"/>
    <mergeCell ref="A63:K63"/>
    <mergeCell ref="A57:K57"/>
    <mergeCell ref="A58:K58"/>
    <mergeCell ref="B59:B60"/>
    <mergeCell ref="A53:K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C59:C60"/>
    <mergeCell ref="D59:D60"/>
    <mergeCell ref="E59:E60"/>
    <mergeCell ref="F59:F60"/>
    <mergeCell ref="G59:G60"/>
    <mergeCell ref="H59:H60"/>
    <mergeCell ref="I59:I60"/>
    <mergeCell ref="J59:J60"/>
    <mergeCell ref="G67:G68"/>
    <mergeCell ref="H67:H68"/>
    <mergeCell ref="I67:I68"/>
    <mergeCell ref="J67:J68"/>
    <mergeCell ref="K67:K68"/>
    <mergeCell ref="A70:K70"/>
    <mergeCell ref="H64:H65"/>
    <mergeCell ref="I64:I65"/>
    <mergeCell ref="J64:J65"/>
    <mergeCell ref="K64:K65"/>
    <mergeCell ref="A66:K66"/>
    <mergeCell ref="B67:B68"/>
    <mergeCell ref="C67:C68"/>
    <mergeCell ref="D67:D68"/>
    <mergeCell ref="E67:E68"/>
    <mergeCell ref="F67:F68"/>
    <mergeCell ref="B64:B65"/>
    <mergeCell ref="C64:C65"/>
    <mergeCell ref="D64:D65"/>
    <mergeCell ref="E64:E65"/>
    <mergeCell ref="F64:F65"/>
    <mergeCell ref="G64:G65"/>
    <mergeCell ref="A67:A68"/>
    <mergeCell ref="A71:K71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K74:K75"/>
    <mergeCell ref="A76:K76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A80:K80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A85:K85"/>
    <mergeCell ref="A86:K86"/>
    <mergeCell ref="A103:K103"/>
    <mergeCell ref="A104:K104"/>
    <mergeCell ref="A112:K112"/>
    <mergeCell ref="A97:K97"/>
    <mergeCell ref="A98:K98"/>
    <mergeCell ref="A91:K91"/>
    <mergeCell ref="A92:K92"/>
    <mergeCell ref="A154:K154"/>
    <mergeCell ref="A155:K155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A177:K177"/>
    <mergeCell ref="A178:K178"/>
    <mergeCell ref="H182:H183"/>
    <mergeCell ref="I182:I183"/>
    <mergeCell ref="J182:J183"/>
    <mergeCell ref="K182:K183"/>
    <mergeCell ref="A166:I166"/>
    <mergeCell ref="A171:K171"/>
    <mergeCell ref="A172:K172"/>
    <mergeCell ref="A186:K186"/>
    <mergeCell ref="A189:K189"/>
    <mergeCell ref="B182:B183"/>
    <mergeCell ref="C182:C183"/>
    <mergeCell ref="D182:D183"/>
    <mergeCell ref="E182:E183"/>
    <mergeCell ref="F182:F183"/>
    <mergeCell ref="G182:G183"/>
    <mergeCell ref="A190:K190"/>
    <mergeCell ref="F193:F194"/>
    <mergeCell ref="G193:G194"/>
    <mergeCell ref="H193:H194"/>
    <mergeCell ref="I193:I194"/>
    <mergeCell ref="J193:J194"/>
    <mergeCell ref="K193:K194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B193:B194"/>
    <mergeCell ref="C193:C194"/>
    <mergeCell ref="D193:D194"/>
    <mergeCell ref="E193:E194"/>
    <mergeCell ref="A209:I209"/>
    <mergeCell ref="A211:K211"/>
    <mergeCell ref="A213:B213"/>
    <mergeCell ref="A214:K214"/>
    <mergeCell ref="H201:H202"/>
    <mergeCell ref="I201:I202"/>
    <mergeCell ref="J201:J202"/>
    <mergeCell ref="K201:K202"/>
    <mergeCell ref="A206:K206"/>
    <mergeCell ref="A198:K198"/>
    <mergeCell ref="A199:K199"/>
    <mergeCell ref="B201:B202"/>
    <mergeCell ref="C201:C202"/>
    <mergeCell ref="D201:D202"/>
    <mergeCell ref="E201:E202"/>
    <mergeCell ref="F201:F202"/>
    <mergeCell ref="G201:G202"/>
    <mergeCell ref="A208:K208"/>
    <mergeCell ref="A165:K165"/>
    <mergeCell ref="A24:A26"/>
    <mergeCell ref="B24:B26"/>
    <mergeCell ref="C24:C26"/>
    <mergeCell ref="D24:D26"/>
    <mergeCell ref="E24:E26"/>
    <mergeCell ref="A27:A29"/>
    <mergeCell ref="B27:B29"/>
    <mergeCell ref="C27:C29"/>
    <mergeCell ref="D27:D29"/>
    <mergeCell ref="E27:E29"/>
    <mergeCell ref="K59:K60"/>
    <mergeCell ref="J117:J118"/>
    <mergeCell ref="K117:K118"/>
    <mergeCell ref="A161:K161"/>
    <mergeCell ref="A162:K162"/>
    <mergeCell ref="A117:A118"/>
    <mergeCell ref="B117:B118"/>
    <mergeCell ref="C117:C118"/>
    <mergeCell ref="D117:D118"/>
    <mergeCell ref="E117:E118"/>
    <mergeCell ref="F117:F118"/>
    <mergeCell ref="G117:G118"/>
    <mergeCell ref="H117:H118"/>
  </mergeCells>
  <pageMargins left="0.19685039370078741" right="0.19685039370078741" top="0.19685039370078741" bottom="0.19685039370078741" header="0" footer="0"/>
  <pageSetup paperSize="9" scale="96" fitToHeight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(для печати)</vt:lpstr>
    </vt:vector>
  </TitlesOfParts>
  <Company>WareZ Provider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</dc:creator>
  <cp:lastModifiedBy>Admin</cp:lastModifiedBy>
  <cp:lastPrinted>2018-02-20T12:08:51Z</cp:lastPrinted>
  <dcterms:created xsi:type="dcterms:W3CDTF">2014-01-09T14:07:21Z</dcterms:created>
  <dcterms:modified xsi:type="dcterms:W3CDTF">2018-03-30T12:56:14Z</dcterms:modified>
</cp:coreProperties>
</file>