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0425"/>
  </bookViews>
  <sheets>
    <sheet name="свод (для печати)" sheetId="3" r:id="rId1"/>
  </sheets>
  <calcPr calcId="125725"/>
</workbook>
</file>

<file path=xl/calcChain.xml><?xml version="1.0" encoding="utf-8"?>
<calcChain xmlns="http://schemas.openxmlformats.org/spreadsheetml/2006/main">
  <c r="C115" i="3"/>
  <c r="D115"/>
  <c r="E115"/>
  <c r="F115"/>
  <c r="G115"/>
  <c r="H115"/>
  <c r="I115"/>
  <c r="J115"/>
  <c r="B115"/>
  <c r="J153"/>
  <c r="I153"/>
  <c r="H153"/>
  <c r="G153"/>
  <c r="F153"/>
  <c r="E153"/>
  <c r="D153"/>
  <c r="C153"/>
  <c r="B153"/>
  <c r="J149"/>
  <c r="I149"/>
  <c r="H149"/>
  <c r="G149"/>
  <c r="F149"/>
  <c r="E149"/>
  <c r="D149"/>
  <c r="C149"/>
  <c r="B149"/>
  <c r="J140" l="1"/>
  <c r="I140"/>
  <c r="H140"/>
  <c r="G140"/>
  <c r="F140"/>
  <c r="E140"/>
  <c r="D140"/>
  <c r="C140"/>
  <c r="B140"/>
  <c r="J159" l="1"/>
  <c r="I159"/>
  <c r="H159"/>
  <c r="G159"/>
  <c r="F159"/>
  <c r="E159"/>
  <c r="D159"/>
  <c r="C159"/>
  <c r="B159"/>
  <c r="J163"/>
  <c r="I163"/>
  <c r="H163"/>
  <c r="G163"/>
  <c r="F163"/>
  <c r="E163"/>
  <c r="D163"/>
  <c r="C163"/>
  <c r="B163"/>
  <c r="J144"/>
  <c r="I144"/>
  <c r="H144"/>
  <c r="G144"/>
  <c r="F144"/>
  <c r="E144"/>
  <c r="D144"/>
  <c r="C144"/>
  <c r="B144"/>
  <c r="J134"/>
  <c r="I134"/>
  <c r="H134"/>
  <c r="G134"/>
  <c r="F134"/>
  <c r="E134"/>
  <c r="D134"/>
  <c r="C134"/>
  <c r="B134"/>
  <c r="J120"/>
  <c r="I120"/>
  <c r="H120"/>
  <c r="G120"/>
  <c r="F120"/>
  <c r="E120"/>
  <c r="D120"/>
  <c r="C120"/>
  <c r="B120"/>
  <c r="J128"/>
  <c r="I128"/>
  <c r="H128"/>
  <c r="G128"/>
  <c r="F128"/>
  <c r="E128"/>
  <c r="D128"/>
  <c r="C128"/>
  <c r="B128"/>
  <c r="J104"/>
  <c r="I104"/>
  <c r="H104"/>
  <c r="G104"/>
  <c r="F104"/>
  <c r="E104"/>
  <c r="D104"/>
  <c r="C104"/>
  <c r="B104"/>
  <c r="I85"/>
  <c r="H85"/>
  <c r="G85"/>
  <c r="F85"/>
  <c r="E85"/>
  <c r="D85"/>
  <c r="C85"/>
  <c r="B85"/>
  <c r="J71"/>
  <c r="I71"/>
  <c r="H71"/>
  <c r="G71"/>
  <c r="F71"/>
  <c r="E71"/>
  <c r="D71"/>
  <c r="C71"/>
  <c r="B71"/>
  <c r="J59"/>
  <c r="I59"/>
  <c r="H59"/>
  <c r="G59"/>
  <c r="F59"/>
  <c r="J35"/>
  <c r="I35"/>
  <c r="H35"/>
  <c r="G35"/>
  <c r="F35"/>
  <c r="E35"/>
  <c r="D35"/>
  <c r="C35"/>
  <c r="B35"/>
  <c r="J23"/>
  <c r="I23"/>
  <c r="H23"/>
  <c r="G23"/>
  <c r="F23"/>
  <c r="E23"/>
  <c r="D23"/>
  <c r="C23"/>
  <c r="B23"/>
  <c r="J18"/>
  <c r="I18"/>
  <c r="H18"/>
  <c r="G18"/>
  <c r="F18"/>
  <c r="E18"/>
  <c r="D18"/>
  <c r="C18"/>
  <c r="B18"/>
  <c r="J54"/>
  <c r="I54"/>
  <c r="H54"/>
  <c r="G54"/>
  <c r="F54"/>
  <c r="E54"/>
  <c r="D54"/>
  <c r="C54"/>
  <c r="B54"/>
  <c r="J64" l="1"/>
  <c r="I64"/>
  <c r="H64"/>
  <c r="G64"/>
  <c r="F64"/>
  <c r="E64"/>
  <c r="D64"/>
  <c r="C64"/>
  <c r="B64"/>
  <c r="J78"/>
  <c r="I78"/>
  <c r="H78"/>
  <c r="G78"/>
  <c r="F78"/>
  <c r="E78"/>
  <c r="D78"/>
  <c r="C78"/>
  <c r="B78"/>
  <c r="J30"/>
  <c r="I30"/>
  <c r="H30"/>
  <c r="G30"/>
  <c r="F30"/>
  <c r="E30"/>
  <c r="D30"/>
  <c r="C30"/>
  <c r="B30"/>
  <c r="E59"/>
  <c r="D59"/>
  <c r="C59"/>
  <c r="B59"/>
  <c r="H164" l="1"/>
  <c r="I164"/>
  <c r="D164"/>
  <c r="G164"/>
  <c r="B164"/>
  <c r="F164"/>
  <c r="J164"/>
  <c r="E164"/>
  <c r="C164"/>
</calcChain>
</file>

<file path=xl/sharedStrings.xml><?xml version="1.0" encoding="utf-8"?>
<sst xmlns="http://schemas.openxmlformats.org/spreadsheetml/2006/main" count="164" uniqueCount="107">
  <si>
    <t>дневная</t>
  </si>
  <si>
    <t>заочная</t>
  </si>
  <si>
    <t>вечерняя</t>
  </si>
  <si>
    <t>общего базового образования</t>
  </si>
  <si>
    <t>общего среднего образования</t>
  </si>
  <si>
    <t>профессионально-технического образования</t>
  </si>
  <si>
    <t>Прием, человек</t>
  </si>
  <si>
    <t>в том числе по формам получения образования</t>
  </si>
  <si>
    <t>всего</t>
  </si>
  <si>
    <t>в том числе на основе</t>
  </si>
  <si>
    <t>СОГЛАСОВАНО</t>
  </si>
  <si>
    <t xml:space="preserve">Первый заместитель </t>
  </si>
  <si>
    <t>Код и наименование профиля образования, специальности (направления специальности)</t>
  </si>
  <si>
    <t>Министра образования Республики Беларусь</t>
  </si>
  <si>
    <t xml:space="preserve">Начальник главного управления </t>
  </si>
  <si>
    <t xml:space="preserve">Начальник управления </t>
  </si>
  <si>
    <t>_______________ В.А.Богуш</t>
  </si>
  <si>
    <t>Начальник управления здравоохранения                                                                                    И.В.Баранов</t>
  </si>
  <si>
    <t>"____"______________ 2018 г.</t>
  </si>
  <si>
    <t xml:space="preserve">Заместитель председателя </t>
  </si>
  <si>
    <t xml:space="preserve">Гомельского облисполкома   </t>
  </si>
  <si>
    <t>_______________ В.А.Привалов</t>
  </si>
  <si>
    <t xml:space="preserve">Цифры приема на уровень среднего специального образования в 2018 году 
</t>
  </si>
  <si>
    <t xml:space="preserve">На платной основе </t>
  </si>
  <si>
    <t xml:space="preserve">Всего на платной основе </t>
  </si>
  <si>
    <t>I  ТЕХНИКА И ТЕХНОЛОГИИ</t>
  </si>
  <si>
    <t>2-37 01 06 Техническая эксплуатация автомобилей (по направлениям)</t>
  </si>
  <si>
    <t>2-37 01 06-31 Техническая эксплуатация автомобилей (производственная деятельность)</t>
  </si>
  <si>
    <t>2-36 03 31 Монтаж и эксплуатация электрооборудования (по направлениям)</t>
  </si>
  <si>
    <t>2-36 03 31-01 Монтаж и эксплуатация электрооборудования (производственная деятельность)</t>
  </si>
  <si>
    <t>Учреждение образования «Рогачевский государственный профессионально-технический колледж строителей»</t>
  </si>
  <si>
    <t>J  АРХИТЕКТУРА И СТРОИТЕЛЬСТВО</t>
  </si>
  <si>
    <t>2-70 02 01 Промышленное и гражданское строительство (по направлениям)</t>
  </si>
  <si>
    <t>2-70 02 01-01 Промышленное и гражданское строительство (производственная деятельность)</t>
  </si>
  <si>
    <t>Учреждение образования «Гомельский государственный профессионально-технический колледж электротехники»</t>
  </si>
  <si>
    <t>2-36 01 06 Оборудование и технология сварочного производства (по направлениям)</t>
  </si>
  <si>
    <t>2-36 01 06-01 Оборудование и технология сварочного оборудования (производственная деятельность)</t>
  </si>
  <si>
    <t>Учреждение образования «Гомельский государственный профессионально-технический колледж кулинарии»</t>
  </si>
  <si>
    <t>2-91 01 01 Производство продукции и организация общественного питания (по направлениям)</t>
  </si>
  <si>
    <t>2-91 01 01-01 Производство продукции и организация общественного питания (производственная деятельность)</t>
  </si>
  <si>
    <t>О  ОБЩЕСТВЕННОЕ ПИТАНИЕ. БЫТОВОЕ ОБСЛУЖИВАНИЕ</t>
  </si>
  <si>
    <t>Учреждение образования «Мозырский государственный политехнический колледж »</t>
  </si>
  <si>
    <t>Е  КОММУНИКАЦИИ. ПРАВО. ЭКОНОМИКА. УПРАВЛЕНИЕ. ЭКОНОМИКА И ОРГАНИЗАЦИЯ ПРОИЗВОДСТВА</t>
  </si>
  <si>
    <t>2-25 01 35 Бухгалтерский учет, анализ и контроль</t>
  </si>
  <si>
    <t>2-25 01 34 Страховое дело</t>
  </si>
  <si>
    <t>2-27 01 01 Экономика и организация производства</t>
  </si>
  <si>
    <t>К  СЕЛЬСКОЕ И ЛЕСНОЕ ХОЗЯЙСТВО. САДОВО-ПАРКОВОЕ СТРОИТЕЛЬСТВО</t>
  </si>
  <si>
    <t>2-74 06 01 Техническое обеспечение процессов сельскохозяйственного производства</t>
  </si>
  <si>
    <t>Учреждение образования «Речицкий государственный аграрный колледж»</t>
  </si>
  <si>
    <t>2-74 01 32 Управление  в агропромышленном комплексе</t>
  </si>
  <si>
    <t>Учреждение образования «Краснобережский государственный аграрный колледж»</t>
  </si>
  <si>
    <t>Учреждение образования «Буда-Кошелевский государственный аграрно-технический  колледж»</t>
  </si>
  <si>
    <t>2-40 01 01 Программное обеспечение информационных технологий</t>
  </si>
  <si>
    <t>Учреждение образования «Светлогорский государственный индустриальный  колледж»</t>
  </si>
  <si>
    <t>2-48 01 02 Химическая технология органических веществ, материалов и изделий</t>
  </si>
  <si>
    <t>2-43 01 03 Электроснабжение (по отраслям)</t>
  </si>
  <si>
    <t>2-50 01 02 Конструирование и технология швейных изделий (моделирование и конструирование)</t>
  </si>
  <si>
    <t>2-50 01 02-01 Конструирование и технология швейных изделий (моделирование и конструирование)</t>
  </si>
  <si>
    <t xml:space="preserve">Р  СЛУЖБЫ БЕЗОПАСНОСТИ </t>
  </si>
  <si>
    <t>2-94 01 01 Предупреждение и ликвидация чрезвычайных ситуаций</t>
  </si>
  <si>
    <t>2-39 03 02 Программируемые мобильные системы</t>
  </si>
  <si>
    <t>Учреждение образования «Гомельский государственный  колледж искусств им. Н.Ф. Соколовского»</t>
  </si>
  <si>
    <t>С  ИСКУССТВО И ДИЗАЙН</t>
  </si>
  <si>
    <t>2-17 02 01 Хореографическое искусство         (по направлениям)</t>
  </si>
  <si>
    <t>Учреждение образования «Гомельский государственный  художественный колледж»</t>
  </si>
  <si>
    <t>2-19 01 01 Дизайн (по направлениям)</t>
  </si>
  <si>
    <t>2-19 01 01-03 Дизайн (графический)</t>
  </si>
  <si>
    <t>2-15 01 01 Живопись (по направлениям)</t>
  </si>
  <si>
    <t>2-15 02 01 Декоративно-прикладное искусство</t>
  </si>
  <si>
    <t>Учреждение образования "Мозырский государственный  медицинский колледж»</t>
  </si>
  <si>
    <t>L   ЗДРАВООХРАНЕНИЕ</t>
  </si>
  <si>
    <t>2-79 01 01 Лечебное дело</t>
  </si>
  <si>
    <t>2-79 01 31 Сестринское дело</t>
  </si>
  <si>
    <t>2-79 01 03 Медико-профилактическое дело</t>
  </si>
  <si>
    <t>2-79 01 03 Медико-диагностическое дело</t>
  </si>
  <si>
    <t>Учреждение образования "Гомельский государственный  медицинский колледж»</t>
  </si>
  <si>
    <t>Учреждение образования "Рогачевский государственный  педагогический  колледж»</t>
  </si>
  <si>
    <t>А  ПЕДАГОГИКА</t>
  </si>
  <si>
    <t>2-01 01 01 Дошкольное образование</t>
  </si>
  <si>
    <t>Учреждение образования "Речицкий государственный  педагогический  колледж»</t>
  </si>
  <si>
    <t>2-36 01 01 Технология машиностроения (по направлениям)</t>
  </si>
  <si>
    <t>2-36 01 01-01 Технология машиностроения (производственная деятельность)</t>
  </si>
  <si>
    <t>2-70 01 01 Производство строительных изделий и конструкций</t>
  </si>
  <si>
    <t>2-48 01 35 Переработка нефти и газа</t>
  </si>
  <si>
    <t>Учреждение образования "Лоевский государственный  педагогический  колледж»</t>
  </si>
  <si>
    <t>Учреждение образования "Гомельский государственный  педагогический  колледж им. Л.С. Выготского»</t>
  </si>
  <si>
    <t>Учреждение образования «Гомельское государственное училище олимпийского резерва»</t>
  </si>
  <si>
    <t>N  ФИЗИЧЕСКАЯ КУЛЬТУРА. ТУРИЗМ И ГОСТЕПРИИМСТВО</t>
  </si>
  <si>
    <t>2-88 02 01 Спортивно-педагогическая деятельность</t>
  </si>
  <si>
    <t>Итого</t>
  </si>
  <si>
    <t>Учреждение образования «Полесский государственный аграрный колледж им.В.Ф.Мицкевича»</t>
  </si>
  <si>
    <t>Учреждение образования «Гомельский государственный аграрно-экономический  колледж»</t>
  </si>
  <si>
    <t xml:space="preserve">2-01 02 01 Начальное образование </t>
  </si>
  <si>
    <t>Начальник управления образования                                                                                            С.И.Порошин</t>
  </si>
  <si>
    <t xml:space="preserve">идеологической работы, культуры и по делам молодежи                                                          И.В.Довгало        </t>
  </si>
  <si>
    <t>физической культуры, спорта и туризма                                                                                     Д.В.Езерский</t>
  </si>
  <si>
    <t>в учреждения образования, подведомственные Гомельскому областному исполнительному комитету</t>
  </si>
  <si>
    <t>2-36 01 06 Оборудование и технология сварочного производства (по направлениям)                                            2-36 01 06-01 Оборудование и технология сварочного производства (производственная дятельность)</t>
  </si>
  <si>
    <t xml:space="preserve">2-74 06 03 Ремонтно-обслуживающее производство в сельском хозяйстве              </t>
  </si>
  <si>
    <t>2-74 06 01 Техническое обеспечение процессов сельскохозяйственного производства (по направлениям)                                                                       2-74 06 01-01 Техническое обеспечение процессов сельскохозяйственного производства (производственная деятельность)</t>
  </si>
  <si>
    <t>2-70 02 01 Промышленное и гражданское строительство (по направлениям)                                                     2-70 02 01-01 Промышленное и гражданское строительство (производственная деятельность)</t>
  </si>
  <si>
    <t>Учреждение образования «Гомельский государственный  машиностроительный колледж»</t>
  </si>
  <si>
    <t>2- 25 01 10 Коммерческая деятельность (по направлениям)                                                                            2-25 01 10-12 Коммерческая деятельность     (товароведение)</t>
  </si>
  <si>
    <t>2-74 06 31-01 Энергетическое обеспечение сельскохозяйственного производства (по направлениям)                                                                                    2-74 06 31-01 Энергетическое обеспечение сельскохозяйственного производства (производственная деятельность)</t>
  </si>
  <si>
    <t>Учреждение образования «Гомельский государственный автомеханический колледж »</t>
  </si>
  <si>
    <t xml:space="preserve">2-70 08 31 Обслуживание и эксплуатация жилых домов (по направлениям)                                                                                   2-70 08 31-01 Обслуживание и эксплуатация жилых домов (производственная деятельность) </t>
  </si>
  <si>
    <t xml:space="preserve">2-01 02 01 Начальное образование   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</si>
</sst>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/>
    <xf numFmtId="0" fontId="0" fillId="0" borderId="0" xfId="0"/>
    <xf numFmtId="0" fontId="0" fillId="2" borderId="0" xfId="0" applyFont="1" applyFill="1"/>
    <xf numFmtId="0" fontId="3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Border="1"/>
    <xf numFmtId="0" fontId="1" fillId="3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17" fontId="1" fillId="3" borderId="1" xfId="0" applyNumberFormat="1" applyFont="1" applyFill="1" applyBorder="1" applyAlignment="1">
      <alignment vertical="top" wrapText="1"/>
    </xf>
    <xf numFmtId="0" fontId="0" fillId="3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0" fillId="3" borderId="1" xfId="0" applyFont="1" applyFill="1" applyBorder="1"/>
    <xf numFmtId="0" fontId="1" fillId="3" borderId="4" xfId="0" applyFont="1" applyFill="1" applyBorder="1"/>
    <xf numFmtId="0" fontId="2" fillId="3" borderId="2" xfId="0" applyFont="1" applyFill="1" applyBorder="1" applyAlignment="1">
      <alignment vertical="top" wrapText="1"/>
    </xf>
    <xf numFmtId="0" fontId="0" fillId="3" borderId="0" xfId="0" applyFont="1" applyFill="1"/>
    <xf numFmtId="0" fontId="4" fillId="3" borderId="0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17" fontId="1" fillId="3" borderId="4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17" fontId="1" fillId="3" borderId="9" xfId="0" applyNumberFormat="1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17" fontId="1" fillId="3" borderId="4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top" wrapText="1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8" xfId="0" applyFill="1" applyBorder="1"/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top" wrapText="1"/>
    </xf>
    <xf numFmtId="17" fontId="1" fillId="3" borderId="3" xfId="0" applyNumberFormat="1" applyFont="1" applyFill="1" applyBorder="1" applyAlignment="1">
      <alignment horizontal="left" vertical="top" wrapText="1"/>
    </xf>
    <xf numFmtId="17" fontId="1" fillId="3" borderId="2" xfId="0" applyNumberFormat="1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0" fillId="3" borderId="2" xfId="0" applyFill="1" applyBorder="1"/>
    <xf numFmtId="17" fontId="1" fillId="3" borderId="4" xfId="0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1"/>
  <sheetViews>
    <sheetView tabSelected="1" showWhiteSpace="0" view="pageLayout" zoomScale="70" zoomScaleSheetLayoutView="100" zoomScalePageLayoutView="70" workbookViewId="0">
      <selection activeCell="G134" sqref="G134"/>
    </sheetView>
  </sheetViews>
  <sheetFormatPr defaultRowHeight="12.75"/>
  <cols>
    <col min="1" max="1" width="56.85546875" style="3" customWidth="1"/>
    <col min="2" max="2" width="10.7109375" style="3" customWidth="1"/>
    <col min="3" max="3" width="9.5703125" style="3" customWidth="1"/>
    <col min="4" max="4" width="10.28515625" style="3" customWidth="1"/>
    <col min="5" max="5" width="13.28515625" style="3" customWidth="1"/>
    <col min="6" max="6" width="15.5703125" style="3" customWidth="1"/>
    <col min="7" max="7" width="11.42578125" style="3" customWidth="1"/>
    <col min="8" max="8" width="9.140625" style="3"/>
    <col min="9" max="9" width="10.42578125" style="3" customWidth="1"/>
    <col min="10" max="10" width="10.7109375" style="3" customWidth="1"/>
    <col min="11" max="11" width="5.5703125" style="3" customWidth="1"/>
    <col min="12" max="16384" width="9.140625" style="3"/>
  </cols>
  <sheetData>
    <row r="1" spans="1:11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1" ht="19.5" customHeight="1">
      <c r="A2" s="81" t="s">
        <v>22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ht="18.75">
      <c r="A3" s="83" t="s">
        <v>96</v>
      </c>
      <c r="B3" s="83"/>
      <c r="C3" s="83"/>
      <c r="D3" s="83"/>
      <c r="E3" s="83"/>
      <c r="F3" s="83"/>
      <c r="G3" s="83"/>
      <c r="H3" s="83"/>
      <c r="I3" s="83"/>
      <c r="J3" s="83"/>
    </row>
    <row r="4" spans="1:11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1" ht="15.75" customHeight="1">
      <c r="A5" s="68" t="s">
        <v>12</v>
      </c>
      <c r="B5" s="85" t="s">
        <v>6</v>
      </c>
      <c r="C5" s="86"/>
      <c r="D5" s="86"/>
      <c r="E5" s="86"/>
      <c r="F5" s="86"/>
      <c r="G5" s="86"/>
      <c r="H5" s="86"/>
      <c r="I5" s="86"/>
      <c r="J5" s="87"/>
    </row>
    <row r="6" spans="1:11" ht="16.5" customHeight="1">
      <c r="A6" s="78"/>
      <c r="B6" s="68" t="s">
        <v>8</v>
      </c>
      <c r="C6" s="88" t="s">
        <v>7</v>
      </c>
      <c r="D6" s="89"/>
      <c r="E6" s="89"/>
      <c r="F6" s="89"/>
      <c r="G6" s="89"/>
      <c r="H6" s="89"/>
      <c r="I6" s="89"/>
      <c r="J6" s="90"/>
    </row>
    <row r="7" spans="1:11" ht="16.5" customHeight="1">
      <c r="A7" s="78"/>
      <c r="B7" s="78"/>
      <c r="C7" s="88" t="s">
        <v>0</v>
      </c>
      <c r="D7" s="89"/>
      <c r="E7" s="89"/>
      <c r="F7" s="90"/>
      <c r="G7" s="68" t="s">
        <v>1</v>
      </c>
      <c r="H7" s="88" t="s">
        <v>9</v>
      </c>
      <c r="I7" s="90"/>
      <c r="J7" s="68" t="s">
        <v>2</v>
      </c>
    </row>
    <row r="8" spans="1:11" ht="16.5" customHeight="1">
      <c r="A8" s="78"/>
      <c r="B8" s="78"/>
      <c r="C8" s="68" t="s">
        <v>8</v>
      </c>
      <c r="D8" s="88" t="s">
        <v>9</v>
      </c>
      <c r="E8" s="89"/>
      <c r="F8" s="90"/>
      <c r="G8" s="78"/>
      <c r="H8" s="68" t="s">
        <v>4</v>
      </c>
      <c r="I8" s="68" t="s">
        <v>5</v>
      </c>
      <c r="J8" s="78"/>
    </row>
    <row r="9" spans="1:11" ht="86.25" customHeight="1">
      <c r="A9" s="69"/>
      <c r="B9" s="69"/>
      <c r="C9" s="69"/>
      <c r="D9" s="21" t="s">
        <v>3</v>
      </c>
      <c r="E9" s="21" t="s">
        <v>4</v>
      </c>
      <c r="F9" s="21" t="s">
        <v>5</v>
      </c>
      <c r="G9" s="69"/>
      <c r="H9" s="69"/>
      <c r="I9" s="69"/>
      <c r="J9" s="69"/>
    </row>
    <row r="10" spans="1:11" ht="15.75">
      <c r="A10" s="21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1">
        <v>7</v>
      </c>
      <c r="H10" s="21">
        <v>8</v>
      </c>
      <c r="I10" s="21">
        <v>9</v>
      </c>
      <c r="J10" s="21">
        <v>10</v>
      </c>
    </row>
    <row r="11" spans="1:11" s="7" customFormat="1" ht="15.75">
      <c r="A11" s="72" t="s">
        <v>23</v>
      </c>
      <c r="B11" s="73"/>
      <c r="C11" s="73"/>
      <c r="D11" s="73"/>
      <c r="E11" s="73"/>
      <c r="F11" s="73"/>
      <c r="G11" s="73"/>
      <c r="H11" s="73"/>
      <c r="I11" s="73"/>
      <c r="J11" s="74"/>
    </row>
    <row r="12" spans="1:11" s="7" customFormat="1" ht="15.75">
      <c r="A12" s="93" t="s">
        <v>104</v>
      </c>
      <c r="B12" s="93"/>
      <c r="C12" s="93"/>
      <c r="D12" s="93"/>
      <c r="E12" s="93"/>
      <c r="F12" s="93"/>
      <c r="G12" s="93"/>
      <c r="H12" s="93"/>
      <c r="I12" s="93"/>
      <c r="J12" s="93"/>
      <c r="K12" s="13"/>
    </row>
    <row r="13" spans="1:11" s="7" customFormat="1" ht="15.75">
      <c r="A13" s="94" t="s">
        <v>25</v>
      </c>
      <c r="B13" s="76"/>
      <c r="C13" s="76"/>
      <c r="D13" s="76"/>
      <c r="E13" s="76"/>
      <c r="F13" s="76"/>
      <c r="G13" s="76"/>
      <c r="H13" s="76"/>
      <c r="I13" s="76"/>
      <c r="J13" s="77"/>
      <c r="K13" s="1"/>
    </row>
    <row r="14" spans="1:11" s="7" customFormat="1" ht="31.5">
      <c r="A14" s="27" t="s">
        <v>26</v>
      </c>
      <c r="B14" s="90">
        <v>5</v>
      </c>
      <c r="C14" s="92">
        <v>5</v>
      </c>
      <c r="D14" s="92"/>
      <c r="E14" s="92"/>
      <c r="F14" s="92">
        <v>5</v>
      </c>
      <c r="G14" s="92"/>
      <c r="H14" s="92"/>
      <c r="I14" s="92"/>
      <c r="J14" s="92"/>
      <c r="K14" s="13"/>
    </row>
    <row r="15" spans="1:11" s="7" customFormat="1" ht="33.75" customHeight="1">
      <c r="A15" s="28" t="s">
        <v>27</v>
      </c>
      <c r="B15" s="90"/>
      <c r="C15" s="92"/>
      <c r="D15" s="92"/>
      <c r="E15" s="92"/>
      <c r="F15" s="92"/>
      <c r="G15" s="92"/>
      <c r="H15" s="92"/>
      <c r="I15" s="92"/>
      <c r="J15" s="92"/>
      <c r="K15" s="13"/>
    </row>
    <row r="16" spans="1:11" s="7" customFormat="1" ht="33" customHeight="1">
      <c r="A16" s="29" t="s">
        <v>28</v>
      </c>
      <c r="B16" s="68">
        <v>3</v>
      </c>
      <c r="C16" s="68">
        <v>3</v>
      </c>
      <c r="D16" s="68"/>
      <c r="E16" s="68"/>
      <c r="F16" s="68">
        <v>3</v>
      </c>
      <c r="G16" s="68"/>
      <c r="H16" s="68"/>
      <c r="I16" s="68"/>
      <c r="J16" s="68"/>
      <c r="K16" s="13"/>
    </row>
    <row r="17" spans="1:11" s="7" customFormat="1" ht="36" customHeight="1">
      <c r="A17" s="29" t="s">
        <v>29</v>
      </c>
      <c r="B17" s="69"/>
      <c r="C17" s="69"/>
      <c r="D17" s="69"/>
      <c r="E17" s="69"/>
      <c r="F17" s="69"/>
      <c r="G17" s="69"/>
      <c r="H17" s="69"/>
      <c r="I17" s="69"/>
      <c r="J17" s="69"/>
      <c r="K17" s="13"/>
    </row>
    <row r="18" spans="1:11" s="7" customFormat="1" ht="15.75">
      <c r="A18" s="30" t="s">
        <v>89</v>
      </c>
      <c r="B18" s="11">
        <f>B16+B14</f>
        <v>8</v>
      </c>
      <c r="C18" s="11">
        <f t="shared" ref="C18:J18" si="0">C16+C14</f>
        <v>8</v>
      </c>
      <c r="D18" s="11">
        <f t="shared" si="0"/>
        <v>0</v>
      </c>
      <c r="E18" s="11">
        <f t="shared" si="0"/>
        <v>0</v>
      </c>
      <c r="F18" s="11">
        <f t="shared" si="0"/>
        <v>8</v>
      </c>
      <c r="G18" s="11">
        <f t="shared" si="0"/>
        <v>0</v>
      </c>
      <c r="H18" s="11">
        <f t="shared" si="0"/>
        <v>0</v>
      </c>
      <c r="I18" s="11">
        <f t="shared" si="0"/>
        <v>0</v>
      </c>
      <c r="J18" s="11">
        <f t="shared" si="0"/>
        <v>0</v>
      </c>
      <c r="K18" s="13"/>
    </row>
    <row r="19" spans="1:11" s="7" customFormat="1" ht="15.75" customHeight="1">
      <c r="A19" s="63" t="s">
        <v>30</v>
      </c>
      <c r="B19" s="64"/>
      <c r="C19" s="64"/>
      <c r="D19" s="64"/>
      <c r="E19" s="64"/>
      <c r="F19" s="64"/>
      <c r="G19" s="64"/>
      <c r="H19" s="64"/>
      <c r="I19" s="64"/>
      <c r="J19" s="64"/>
      <c r="K19" s="13"/>
    </row>
    <row r="20" spans="1:11" s="7" customFormat="1" ht="15.75" customHeight="1">
      <c r="A20" s="75" t="s">
        <v>31</v>
      </c>
      <c r="B20" s="76"/>
      <c r="C20" s="76"/>
      <c r="D20" s="76"/>
      <c r="E20" s="76"/>
      <c r="F20" s="76"/>
      <c r="G20" s="76"/>
      <c r="H20" s="76"/>
      <c r="I20" s="76"/>
      <c r="J20" s="77"/>
      <c r="K20" s="13"/>
    </row>
    <row r="21" spans="1:11" s="7" customFormat="1" ht="31.5" customHeight="1">
      <c r="A21" s="27" t="s">
        <v>32</v>
      </c>
      <c r="B21" s="92">
        <v>20</v>
      </c>
      <c r="C21" s="92">
        <v>10</v>
      </c>
      <c r="D21" s="92"/>
      <c r="E21" s="92"/>
      <c r="F21" s="92">
        <v>10</v>
      </c>
      <c r="G21" s="92">
        <v>10</v>
      </c>
      <c r="H21" s="92">
        <v>10</v>
      </c>
      <c r="I21" s="68"/>
      <c r="J21" s="68"/>
      <c r="K21" s="13"/>
    </row>
    <row r="22" spans="1:11" s="7" customFormat="1" ht="36" customHeight="1">
      <c r="A22" s="29" t="s">
        <v>33</v>
      </c>
      <c r="B22" s="92"/>
      <c r="C22" s="92"/>
      <c r="D22" s="92"/>
      <c r="E22" s="92"/>
      <c r="F22" s="92"/>
      <c r="G22" s="92"/>
      <c r="H22" s="92"/>
      <c r="I22" s="69"/>
      <c r="J22" s="69"/>
      <c r="K22" s="13"/>
    </row>
    <row r="23" spans="1:11" s="7" customFormat="1" ht="15.75">
      <c r="A23" s="30" t="s">
        <v>89</v>
      </c>
      <c r="B23" s="11">
        <f>B21</f>
        <v>20</v>
      </c>
      <c r="C23" s="11">
        <f t="shared" ref="C23:J23" si="1">C21</f>
        <v>10</v>
      </c>
      <c r="D23" s="11">
        <f t="shared" si="1"/>
        <v>0</v>
      </c>
      <c r="E23" s="11">
        <f t="shared" si="1"/>
        <v>0</v>
      </c>
      <c r="F23" s="11">
        <f t="shared" si="1"/>
        <v>10</v>
      </c>
      <c r="G23" s="11">
        <f t="shared" si="1"/>
        <v>10</v>
      </c>
      <c r="H23" s="11">
        <f t="shared" si="1"/>
        <v>10</v>
      </c>
      <c r="I23" s="11">
        <f t="shared" si="1"/>
        <v>0</v>
      </c>
      <c r="J23" s="11">
        <f t="shared" si="1"/>
        <v>0</v>
      </c>
      <c r="K23" s="13"/>
    </row>
    <row r="24" spans="1:11" s="7" customFormat="1" ht="15.75" customHeight="1">
      <c r="A24" s="63" t="s">
        <v>34</v>
      </c>
      <c r="B24" s="64"/>
      <c r="C24" s="64"/>
      <c r="D24" s="64"/>
      <c r="E24" s="64"/>
      <c r="F24" s="64"/>
      <c r="G24" s="64"/>
      <c r="H24" s="64"/>
      <c r="I24" s="64"/>
      <c r="J24" s="65"/>
      <c r="K24" s="13"/>
    </row>
    <row r="25" spans="1:11" s="7" customFormat="1" ht="15.75">
      <c r="A25" s="75" t="s">
        <v>25</v>
      </c>
      <c r="B25" s="76"/>
      <c r="C25" s="76"/>
      <c r="D25" s="76"/>
      <c r="E25" s="76"/>
      <c r="F25" s="76"/>
      <c r="G25" s="76"/>
      <c r="H25" s="76"/>
      <c r="I25" s="76"/>
      <c r="J25" s="77"/>
      <c r="K25" s="13"/>
    </row>
    <row r="26" spans="1:11" s="7" customFormat="1" ht="19.7" customHeight="1">
      <c r="A26" s="27" t="s">
        <v>35</v>
      </c>
      <c r="B26" s="68">
        <v>23</v>
      </c>
      <c r="C26" s="68">
        <v>3</v>
      </c>
      <c r="D26" s="68"/>
      <c r="E26" s="68"/>
      <c r="F26" s="68">
        <v>3</v>
      </c>
      <c r="G26" s="68">
        <v>20</v>
      </c>
      <c r="H26" s="68"/>
      <c r="I26" s="68">
        <v>20</v>
      </c>
      <c r="J26" s="68"/>
      <c r="K26" s="13"/>
    </row>
    <row r="27" spans="1:11" s="7" customFormat="1" ht="36" customHeight="1">
      <c r="A27" s="28" t="s">
        <v>36</v>
      </c>
      <c r="B27" s="69"/>
      <c r="C27" s="69"/>
      <c r="D27" s="69"/>
      <c r="E27" s="69"/>
      <c r="F27" s="69"/>
      <c r="G27" s="69"/>
      <c r="H27" s="69"/>
      <c r="I27" s="69"/>
      <c r="J27" s="69"/>
      <c r="K27" s="13"/>
    </row>
    <row r="28" spans="1:11" s="7" customFormat="1" ht="35.25" customHeight="1">
      <c r="A28" s="41" t="s">
        <v>28</v>
      </c>
      <c r="B28" s="95">
        <v>23</v>
      </c>
      <c r="C28" s="68">
        <v>3</v>
      </c>
      <c r="D28" s="68"/>
      <c r="E28" s="68"/>
      <c r="F28" s="68">
        <v>3</v>
      </c>
      <c r="G28" s="68">
        <v>20</v>
      </c>
      <c r="H28" s="68"/>
      <c r="I28" s="68">
        <v>20</v>
      </c>
      <c r="J28" s="68"/>
      <c r="K28" s="13"/>
    </row>
    <row r="29" spans="1:11" s="7" customFormat="1" ht="34.5" customHeight="1">
      <c r="A29" s="42" t="s">
        <v>29</v>
      </c>
      <c r="B29" s="96"/>
      <c r="C29" s="69"/>
      <c r="D29" s="69"/>
      <c r="E29" s="69"/>
      <c r="F29" s="69"/>
      <c r="G29" s="69"/>
      <c r="H29" s="69"/>
      <c r="I29" s="69"/>
      <c r="J29" s="69"/>
      <c r="K29" s="13"/>
    </row>
    <row r="30" spans="1:11" s="7" customFormat="1" ht="15.75" customHeight="1">
      <c r="A30" s="30" t="s">
        <v>89</v>
      </c>
      <c r="B30" s="11">
        <f>B28+B26</f>
        <v>46</v>
      </c>
      <c r="C30" s="11">
        <f t="shared" ref="C30:J30" si="2">C28+C26</f>
        <v>6</v>
      </c>
      <c r="D30" s="11">
        <f t="shared" si="2"/>
        <v>0</v>
      </c>
      <c r="E30" s="11">
        <f t="shared" si="2"/>
        <v>0</v>
      </c>
      <c r="F30" s="11">
        <f t="shared" si="2"/>
        <v>6</v>
      </c>
      <c r="G30" s="11">
        <f t="shared" si="2"/>
        <v>40</v>
      </c>
      <c r="H30" s="11">
        <f t="shared" si="2"/>
        <v>0</v>
      </c>
      <c r="I30" s="11">
        <f t="shared" si="2"/>
        <v>40</v>
      </c>
      <c r="J30" s="11">
        <f t="shared" si="2"/>
        <v>0</v>
      </c>
      <c r="K30" s="13"/>
    </row>
    <row r="31" spans="1:11" s="7" customFormat="1" ht="19.7" customHeight="1">
      <c r="A31" s="63" t="s">
        <v>37</v>
      </c>
      <c r="B31" s="64"/>
      <c r="C31" s="64"/>
      <c r="D31" s="64"/>
      <c r="E31" s="64"/>
      <c r="F31" s="64"/>
      <c r="G31" s="64"/>
      <c r="H31" s="64"/>
      <c r="I31" s="64"/>
      <c r="J31" s="65"/>
      <c r="K31" s="13"/>
    </row>
    <row r="32" spans="1:11" s="7" customFormat="1" ht="15" customHeight="1">
      <c r="A32" s="75" t="s">
        <v>40</v>
      </c>
      <c r="B32" s="76"/>
      <c r="C32" s="76"/>
      <c r="D32" s="76"/>
      <c r="E32" s="76"/>
      <c r="F32" s="76"/>
      <c r="G32" s="76"/>
      <c r="H32" s="76"/>
      <c r="I32" s="76"/>
      <c r="J32" s="77"/>
      <c r="K32" s="13"/>
    </row>
    <row r="33" spans="1:11" s="7" customFormat="1" ht="33" customHeight="1">
      <c r="A33" s="31" t="s">
        <v>38</v>
      </c>
      <c r="B33" s="90">
        <v>90</v>
      </c>
      <c r="C33" s="92"/>
      <c r="D33" s="92"/>
      <c r="E33" s="92"/>
      <c r="F33" s="92"/>
      <c r="G33" s="92">
        <v>90</v>
      </c>
      <c r="H33" s="92">
        <v>90</v>
      </c>
      <c r="I33" s="92"/>
      <c r="J33" s="92"/>
      <c r="K33" s="13"/>
    </row>
    <row r="34" spans="1:11" s="7" customFormat="1" ht="48" customHeight="1">
      <c r="A34" s="32" t="s">
        <v>39</v>
      </c>
      <c r="B34" s="90"/>
      <c r="C34" s="92"/>
      <c r="D34" s="92"/>
      <c r="E34" s="92"/>
      <c r="F34" s="92"/>
      <c r="G34" s="92"/>
      <c r="H34" s="92"/>
      <c r="I34" s="92"/>
      <c r="J34" s="92"/>
      <c r="K34" s="13"/>
    </row>
    <row r="35" spans="1:11" ht="19.7" customHeight="1">
      <c r="A35" s="30" t="s">
        <v>89</v>
      </c>
      <c r="B35" s="11">
        <f>B33</f>
        <v>90</v>
      </c>
      <c r="C35" s="11">
        <f t="shared" ref="C35:J35" si="3">C33</f>
        <v>0</v>
      </c>
      <c r="D35" s="11">
        <f t="shared" si="3"/>
        <v>0</v>
      </c>
      <c r="E35" s="11">
        <f t="shared" si="3"/>
        <v>0</v>
      </c>
      <c r="F35" s="11">
        <f t="shared" si="3"/>
        <v>0</v>
      </c>
      <c r="G35" s="11">
        <f t="shared" si="3"/>
        <v>90</v>
      </c>
      <c r="H35" s="11">
        <f t="shared" si="3"/>
        <v>90</v>
      </c>
      <c r="I35" s="11">
        <f t="shared" si="3"/>
        <v>0</v>
      </c>
      <c r="J35" s="11">
        <f t="shared" si="3"/>
        <v>0</v>
      </c>
      <c r="K35" s="13"/>
    </row>
    <row r="36" spans="1:11" s="7" customFormat="1" ht="19.7" customHeight="1">
      <c r="A36" s="72" t="s">
        <v>41</v>
      </c>
      <c r="B36" s="73"/>
      <c r="C36" s="73"/>
      <c r="D36" s="73"/>
      <c r="E36" s="73"/>
      <c r="F36" s="73"/>
      <c r="G36" s="73"/>
      <c r="H36" s="73"/>
      <c r="I36" s="73"/>
      <c r="J36" s="74"/>
      <c r="K36" s="13"/>
    </row>
    <row r="37" spans="1:11" s="7" customFormat="1" ht="16.5" customHeight="1">
      <c r="A37" s="75" t="s">
        <v>42</v>
      </c>
      <c r="B37" s="76"/>
      <c r="C37" s="76"/>
      <c r="D37" s="76"/>
      <c r="E37" s="76"/>
      <c r="F37" s="76"/>
      <c r="G37" s="76"/>
      <c r="H37" s="76"/>
      <c r="I37" s="76"/>
      <c r="J37" s="77"/>
      <c r="K37" s="13"/>
    </row>
    <row r="38" spans="1:11" s="7" customFormat="1" ht="18" customHeight="1">
      <c r="A38" s="27" t="s">
        <v>43</v>
      </c>
      <c r="B38" s="23">
        <v>43</v>
      </c>
      <c r="C38" s="15">
        <v>25</v>
      </c>
      <c r="D38" s="15">
        <v>25</v>
      </c>
      <c r="E38" s="15"/>
      <c r="F38" s="15"/>
      <c r="G38" s="47">
        <v>18</v>
      </c>
      <c r="H38" s="47">
        <v>18</v>
      </c>
      <c r="I38" s="15"/>
      <c r="J38" s="15"/>
      <c r="K38" s="13"/>
    </row>
    <row r="39" spans="1:11" s="7" customFormat="1" ht="19.5" customHeight="1">
      <c r="A39" s="14" t="s">
        <v>44</v>
      </c>
      <c r="B39" s="23">
        <v>5</v>
      </c>
      <c r="C39" s="15">
        <v>5</v>
      </c>
      <c r="D39" s="15">
        <v>5</v>
      </c>
      <c r="E39" s="15"/>
      <c r="F39" s="15"/>
      <c r="G39" s="15"/>
      <c r="H39" s="15"/>
      <c r="I39" s="15"/>
      <c r="J39" s="15"/>
      <c r="K39" s="13"/>
    </row>
    <row r="40" spans="1:11" s="7" customFormat="1" ht="18.75" customHeight="1">
      <c r="A40" s="14" t="s">
        <v>45</v>
      </c>
      <c r="B40" s="21">
        <v>25</v>
      </c>
      <c r="C40" s="21">
        <v>25</v>
      </c>
      <c r="D40" s="21"/>
      <c r="E40" s="21">
        <v>25</v>
      </c>
      <c r="F40" s="21"/>
      <c r="G40" s="21"/>
      <c r="H40" s="21"/>
      <c r="I40" s="21"/>
      <c r="J40" s="21"/>
      <c r="K40" s="13"/>
    </row>
    <row r="41" spans="1:11" s="7" customFormat="1" ht="19.7" customHeight="1">
      <c r="A41" s="66" t="s">
        <v>102</v>
      </c>
      <c r="B41" s="68">
        <v>5</v>
      </c>
      <c r="C41" s="68">
        <v>5</v>
      </c>
      <c r="D41" s="15">
        <v>5</v>
      </c>
      <c r="E41" s="68"/>
      <c r="F41" s="70"/>
      <c r="G41" s="70"/>
      <c r="H41" s="70"/>
      <c r="I41" s="70"/>
      <c r="J41" s="70"/>
      <c r="K41" s="13"/>
    </row>
    <row r="42" spans="1:11" s="7" customFormat="1" ht="19.7" customHeight="1">
      <c r="A42" s="106"/>
      <c r="B42" s="78"/>
      <c r="C42" s="78"/>
      <c r="D42" s="19"/>
      <c r="E42" s="78"/>
      <c r="F42" s="110"/>
      <c r="G42" s="110"/>
      <c r="H42" s="110"/>
      <c r="I42" s="110"/>
      <c r="J42" s="110"/>
      <c r="K42" s="13"/>
    </row>
    <row r="43" spans="1:11" s="7" customFormat="1" ht="25.5" customHeight="1">
      <c r="A43" s="67"/>
      <c r="B43" s="69"/>
      <c r="C43" s="69"/>
      <c r="D43" s="16"/>
      <c r="E43" s="69"/>
      <c r="F43" s="71"/>
      <c r="G43" s="71"/>
      <c r="H43" s="71"/>
      <c r="I43" s="71"/>
      <c r="J43" s="71"/>
      <c r="K43" s="13"/>
    </row>
    <row r="44" spans="1:11" s="7" customFormat="1" ht="16.5" customHeight="1">
      <c r="A44" s="75" t="s">
        <v>25</v>
      </c>
      <c r="B44" s="76"/>
      <c r="C44" s="76"/>
      <c r="D44" s="76"/>
      <c r="E44" s="76"/>
      <c r="F44" s="76"/>
      <c r="G44" s="76"/>
      <c r="H44" s="76"/>
      <c r="I44" s="76"/>
      <c r="J44" s="77"/>
      <c r="K44" s="13"/>
    </row>
    <row r="45" spans="1:11" s="7" customFormat="1" ht="33" customHeight="1">
      <c r="A45" s="27" t="s">
        <v>80</v>
      </c>
      <c r="B45" s="68">
        <v>10</v>
      </c>
      <c r="C45" s="68">
        <v>10</v>
      </c>
      <c r="D45" s="68">
        <v>5</v>
      </c>
      <c r="E45" s="68">
        <v>5</v>
      </c>
      <c r="F45" s="68"/>
      <c r="G45" s="68"/>
      <c r="H45" s="68"/>
      <c r="I45" s="68"/>
      <c r="J45" s="68"/>
      <c r="K45" s="13"/>
    </row>
    <row r="46" spans="1:11" s="7" customFormat="1" ht="19.7" customHeight="1">
      <c r="A46" s="106" t="s">
        <v>81</v>
      </c>
      <c r="B46" s="78"/>
      <c r="C46" s="78"/>
      <c r="D46" s="78"/>
      <c r="E46" s="78"/>
      <c r="F46" s="78"/>
      <c r="G46" s="78"/>
      <c r="H46" s="78"/>
      <c r="I46" s="78"/>
      <c r="J46" s="78"/>
      <c r="K46" s="13"/>
    </row>
    <row r="47" spans="1:11" s="7" customFormat="1" ht="16.5" customHeight="1">
      <c r="A47" s="67"/>
      <c r="B47" s="69"/>
      <c r="C47" s="69"/>
      <c r="D47" s="69"/>
      <c r="E47" s="69"/>
      <c r="F47" s="69"/>
      <c r="G47" s="69"/>
      <c r="H47" s="69"/>
      <c r="I47" s="69"/>
      <c r="J47" s="69"/>
      <c r="K47" s="13"/>
    </row>
    <row r="48" spans="1:11" s="7" customFormat="1" ht="21.75" customHeight="1">
      <c r="A48" s="22" t="s">
        <v>83</v>
      </c>
      <c r="B48" s="21">
        <v>64</v>
      </c>
      <c r="C48" s="15">
        <v>30</v>
      </c>
      <c r="D48" s="15">
        <v>30</v>
      </c>
      <c r="E48" s="15"/>
      <c r="F48" s="21"/>
      <c r="G48" s="21">
        <v>34</v>
      </c>
      <c r="H48" s="21">
        <v>34</v>
      </c>
      <c r="I48" s="21"/>
      <c r="J48" s="21"/>
      <c r="K48" s="13"/>
    </row>
    <row r="49" spans="1:14" s="7" customFormat="1" ht="66.75" customHeight="1">
      <c r="A49" s="27" t="s">
        <v>97</v>
      </c>
      <c r="B49" s="21">
        <v>5</v>
      </c>
      <c r="C49" s="43">
        <v>5</v>
      </c>
      <c r="D49" s="43">
        <v>5</v>
      </c>
      <c r="E49" s="14"/>
      <c r="F49" s="21"/>
      <c r="G49" s="21"/>
      <c r="H49" s="21"/>
      <c r="I49" s="21"/>
      <c r="J49" s="21"/>
      <c r="K49" s="13"/>
    </row>
    <row r="50" spans="1:14" s="7" customFormat="1" ht="19.7" customHeight="1">
      <c r="A50" s="97" t="s">
        <v>31</v>
      </c>
      <c r="B50" s="98"/>
      <c r="C50" s="98"/>
      <c r="D50" s="98"/>
      <c r="E50" s="98"/>
      <c r="F50" s="98"/>
      <c r="G50" s="98"/>
      <c r="H50" s="98"/>
      <c r="I50" s="98"/>
      <c r="J50" s="99"/>
      <c r="K50" s="13"/>
    </row>
    <row r="51" spans="1:14" s="7" customFormat="1" ht="33" customHeight="1">
      <c r="A51" s="33" t="s">
        <v>82</v>
      </c>
      <c r="B51" s="21">
        <v>5</v>
      </c>
      <c r="C51" s="21">
        <v>5</v>
      </c>
      <c r="D51" s="21">
        <v>5</v>
      </c>
      <c r="E51" s="21"/>
      <c r="F51" s="21"/>
      <c r="G51" s="21"/>
      <c r="H51" s="21"/>
      <c r="I51" s="21"/>
      <c r="J51" s="21"/>
      <c r="K51" s="13"/>
    </row>
    <row r="52" spans="1:14" s="7" customFormat="1" ht="32.25" customHeight="1">
      <c r="A52" s="27" t="s">
        <v>32</v>
      </c>
      <c r="B52" s="68">
        <v>49</v>
      </c>
      <c r="C52" s="68">
        <v>15</v>
      </c>
      <c r="D52" s="68">
        <v>10</v>
      </c>
      <c r="E52" s="68">
        <v>5</v>
      </c>
      <c r="F52" s="68"/>
      <c r="G52" s="68">
        <v>34</v>
      </c>
      <c r="H52" s="68">
        <v>34</v>
      </c>
      <c r="I52" s="68"/>
      <c r="J52" s="68"/>
      <c r="K52" s="13"/>
    </row>
    <row r="53" spans="1:14" s="7" customFormat="1" ht="35.25" customHeight="1">
      <c r="A53" s="28" t="s">
        <v>33</v>
      </c>
      <c r="B53" s="69"/>
      <c r="C53" s="69"/>
      <c r="D53" s="69"/>
      <c r="E53" s="69"/>
      <c r="F53" s="69"/>
      <c r="G53" s="69"/>
      <c r="H53" s="69"/>
      <c r="I53" s="69"/>
      <c r="J53" s="69"/>
      <c r="K53" s="13"/>
    </row>
    <row r="54" spans="1:14" s="7" customFormat="1" ht="19.5" customHeight="1">
      <c r="A54" s="30" t="s">
        <v>89</v>
      </c>
      <c r="B54" s="11">
        <f>B38+B39+B40+B41+B45+B48+B49+B51+B52</f>
        <v>211</v>
      </c>
      <c r="C54" s="11">
        <f t="shared" ref="C54:J54" si="4">C38+C39+C40+C41+C45+C48+C49+C51+C52</f>
        <v>125</v>
      </c>
      <c r="D54" s="11">
        <f t="shared" si="4"/>
        <v>90</v>
      </c>
      <c r="E54" s="11">
        <f t="shared" si="4"/>
        <v>35</v>
      </c>
      <c r="F54" s="11">
        <f t="shared" si="4"/>
        <v>0</v>
      </c>
      <c r="G54" s="11">
        <f t="shared" si="4"/>
        <v>86</v>
      </c>
      <c r="H54" s="11">
        <f t="shared" si="4"/>
        <v>86</v>
      </c>
      <c r="I54" s="11">
        <f t="shared" si="4"/>
        <v>0</v>
      </c>
      <c r="J54" s="11">
        <f t="shared" si="4"/>
        <v>0</v>
      </c>
      <c r="K54" s="13"/>
    </row>
    <row r="55" spans="1:14" s="7" customFormat="1" ht="18.75" customHeight="1">
      <c r="A55" s="63" t="s">
        <v>90</v>
      </c>
      <c r="B55" s="64"/>
      <c r="C55" s="64"/>
      <c r="D55" s="64"/>
      <c r="E55" s="64"/>
      <c r="F55" s="64"/>
      <c r="G55" s="64"/>
      <c r="H55" s="64"/>
      <c r="I55" s="64"/>
      <c r="J55" s="65"/>
      <c r="K55" s="13"/>
    </row>
    <row r="56" spans="1:14" s="7" customFormat="1" ht="16.5" customHeight="1">
      <c r="A56" s="75" t="s">
        <v>46</v>
      </c>
      <c r="B56" s="76"/>
      <c r="C56" s="76"/>
      <c r="D56" s="76"/>
      <c r="E56" s="76"/>
      <c r="F56" s="76"/>
      <c r="G56" s="76"/>
      <c r="H56" s="76"/>
      <c r="I56" s="76"/>
      <c r="J56" s="77"/>
      <c r="K56" s="13"/>
    </row>
    <row r="57" spans="1:14" s="7" customFormat="1" ht="19.7" customHeight="1">
      <c r="A57" s="66" t="s">
        <v>47</v>
      </c>
      <c r="B57" s="68">
        <v>10</v>
      </c>
      <c r="C57" s="68">
        <v>10</v>
      </c>
      <c r="D57" s="68">
        <v>5</v>
      </c>
      <c r="E57" s="68">
        <v>5</v>
      </c>
      <c r="F57" s="70"/>
      <c r="G57" s="70"/>
      <c r="H57" s="70"/>
      <c r="I57" s="70"/>
      <c r="J57" s="70"/>
      <c r="K57" s="13"/>
    </row>
    <row r="58" spans="1:14" s="7" customFormat="1" ht="16.5" customHeight="1">
      <c r="A58" s="100"/>
      <c r="B58" s="69"/>
      <c r="C58" s="69"/>
      <c r="D58" s="69"/>
      <c r="E58" s="69"/>
      <c r="F58" s="71"/>
      <c r="G58" s="71"/>
      <c r="H58" s="71"/>
      <c r="I58" s="71"/>
      <c r="J58" s="71"/>
      <c r="K58" s="13"/>
    </row>
    <row r="59" spans="1:14" s="7" customFormat="1" ht="19.7" customHeight="1">
      <c r="A59" s="30" t="s">
        <v>89</v>
      </c>
      <c r="B59" s="11">
        <f>B57</f>
        <v>10</v>
      </c>
      <c r="C59" s="11">
        <f t="shared" ref="C59:J59" si="5">C57</f>
        <v>10</v>
      </c>
      <c r="D59" s="11">
        <f t="shared" si="5"/>
        <v>5</v>
      </c>
      <c r="E59" s="11">
        <f t="shared" si="5"/>
        <v>5</v>
      </c>
      <c r="F59" s="11">
        <f t="shared" si="5"/>
        <v>0</v>
      </c>
      <c r="G59" s="11">
        <f t="shared" si="5"/>
        <v>0</v>
      </c>
      <c r="H59" s="11">
        <f t="shared" si="5"/>
        <v>0</v>
      </c>
      <c r="I59" s="11">
        <f t="shared" si="5"/>
        <v>0</v>
      </c>
      <c r="J59" s="11">
        <f t="shared" si="5"/>
        <v>0</v>
      </c>
      <c r="K59" s="13"/>
    </row>
    <row r="60" spans="1:14" s="7" customFormat="1" ht="19.7" customHeight="1">
      <c r="A60" s="72" t="s">
        <v>48</v>
      </c>
      <c r="B60" s="73"/>
      <c r="C60" s="73"/>
      <c r="D60" s="73"/>
      <c r="E60" s="73"/>
      <c r="F60" s="73"/>
      <c r="G60" s="73"/>
      <c r="H60" s="73"/>
      <c r="I60" s="73"/>
      <c r="J60" s="74"/>
      <c r="K60" s="13"/>
      <c r="N60" s="12"/>
    </row>
    <row r="61" spans="1:14" s="7" customFormat="1" ht="15.75" customHeight="1">
      <c r="A61" s="75" t="s">
        <v>46</v>
      </c>
      <c r="B61" s="76"/>
      <c r="C61" s="76"/>
      <c r="D61" s="76"/>
      <c r="E61" s="76"/>
      <c r="F61" s="76"/>
      <c r="G61" s="76"/>
      <c r="H61" s="76"/>
      <c r="I61" s="76"/>
      <c r="J61" s="77"/>
      <c r="K61" s="13"/>
    </row>
    <row r="62" spans="1:14" s="7" customFormat="1" ht="19.7" customHeight="1">
      <c r="A62" s="66" t="s">
        <v>49</v>
      </c>
      <c r="B62" s="68">
        <v>30</v>
      </c>
      <c r="C62" s="68">
        <v>10</v>
      </c>
      <c r="D62" s="68">
        <v>10</v>
      </c>
      <c r="E62" s="68"/>
      <c r="F62" s="68"/>
      <c r="G62" s="68">
        <v>20</v>
      </c>
      <c r="H62" s="68">
        <v>20</v>
      </c>
      <c r="I62" s="70"/>
      <c r="J62" s="70"/>
      <c r="K62" s="13"/>
    </row>
    <row r="63" spans="1:14" s="7" customFormat="1" ht="15" customHeight="1">
      <c r="A63" s="67"/>
      <c r="B63" s="69"/>
      <c r="C63" s="69"/>
      <c r="D63" s="69"/>
      <c r="E63" s="69"/>
      <c r="F63" s="69"/>
      <c r="G63" s="69"/>
      <c r="H63" s="69"/>
      <c r="I63" s="71"/>
      <c r="J63" s="71"/>
      <c r="K63" s="13"/>
    </row>
    <row r="64" spans="1:14" s="7" customFormat="1" ht="19.7" customHeight="1">
      <c r="A64" s="30" t="s">
        <v>89</v>
      </c>
      <c r="B64" s="11">
        <f>B62</f>
        <v>30</v>
      </c>
      <c r="C64" s="11">
        <f t="shared" ref="C64:J64" si="6">C62</f>
        <v>10</v>
      </c>
      <c r="D64" s="11">
        <f t="shared" si="6"/>
        <v>10</v>
      </c>
      <c r="E64" s="11">
        <f t="shared" si="6"/>
        <v>0</v>
      </c>
      <c r="F64" s="11">
        <f t="shared" si="6"/>
        <v>0</v>
      </c>
      <c r="G64" s="11">
        <f t="shared" si="6"/>
        <v>20</v>
      </c>
      <c r="H64" s="11">
        <f t="shared" si="6"/>
        <v>20</v>
      </c>
      <c r="I64" s="11">
        <f t="shared" si="6"/>
        <v>0</v>
      </c>
      <c r="J64" s="11">
        <f t="shared" si="6"/>
        <v>0</v>
      </c>
      <c r="K64" s="13"/>
    </row>
    <row r="65" spans="1:11" s="7" customFormat="1" ht="19.7" customHeight="1">
      <c r="A65" s="72" t="s">
        <v>50</v>
      </c>
      <c r="B65" s="73"/>
      <c r="C65" s="73"/>
      <c r="D65" s="73"/>
      <c r="E65" s="73"/>
      <c r="F65" s="73"/>
      <c r="G65" s="73"/>
      <c r="H65" s="73"/>
      <c r="I65" s="73"/>
      <c r="J65" s="74"/>
      <c r="K65" s="13"/>
    </row>
    <row r="66" spans="1:11" s="7" customFormat="1" ht="19.7" customHeight="1">
      <c r="A66" s="75" t="s">
        <v>46</v>
      </c>
      <c r="B66" s="76"/>
      <c r="C66" s="76"/>
      <c r="D66" s="76"/>
      <c r="E66" s="76"/>
      <c r="F66" s="76"/>
      <c r="G66" s="76"/>
      <c r="H66" s="76"/>
      <c r="I66" s="76"/>
      <c r="J66" s="77"/>
      <c r="K66" s="13"/>
    </row>
    <row r="67" spans="1:11" s="7" customFormat="1" ht="19.7" customHeight="1">
      <c r="A67" s="66" t="s">
        <v>49</v>
      </c>
      <c r="B67" s="68">
        <v>20</v>
      </c>
      <c r="C67" s="68"/>
      <c r="D67" s="68"/>
      <c r="E67" s="68"/>
      <c r="F67" s="68"/>
      <c r="G67" s="68">
        <v>20</v>
      </c>
      <c r="H67" s="68">
        <v>20</v>
      </c>
      <c r="I67" s="68"/>
      <c r="J67" s="68"/>
      <c r="K67" s="13"/>
    </row>
    <row r="68" spans="1:11" s="7" customFormat="1" ht="12.75" customHeight="1">
      <c r="A68" s="67"/>
      <c r="B68" s="69"/>
      <c r="C68" s="69"/>
      <c r="D68" s="69"/>
      <c r="E68" s="69"/>
      <c r="F68" s="69"/>
      <c r="G68" s="69"/>
      <c r="H68" s="69"/>
      <c r="I68" s="69"/>
      <c r="J68" s="69"/>
      <c r="K68" s="13"/>
    </row>
    <row r="69" spans="1:11" s="7" customFormat="1" ht="19.7" customHeight="1">
      <c r="A69" s="66" t="s">
        <v>98</v>
      </c>
      <c r="B69" s="68">
        <v>20</v>
      </c>
      <c r="C69" s="68">
        <v>5</v>
      </c>
      <c r="D69" s="68"/>
      <c r="E69" s="68">
        <v>5</v>
      </c>
      <c r="F69" s="68"/>
      <c r="G69" s="68">
        <v>15</v>
      </c>
      <c r="H69" s="68">
        <v>15</v>
      </c>
      <c r="I69" s="68"/>
      <c r="J69" s="68"/>
      <c r="K69" s="13"/>
    </row>
    <row r="70" spans="1:11" s="7" customFormat="1" ht="16.5" customHeight="1">
      <c r="A70" s="67"/>
      <c r="B70" s="69"/>
      <c r="C70" s="69"/>
      <c r="D70" s="69"/>
      <c r="E70" s="69"/>
      <c r="F70" s="69"/>
      <c r="G70" s="69"/>
      <c r="H70" s="69"/>
      <c r="I70" s="69"/>
      <c r="J70" s="69"/>
      <c r="K70" s="13"/>
    </row>
    <row r="71" spans="1:11" s="7" customFormat="1" ht="19.7" customHeight="1">
      <c r="A71" s="30" t="s">
        <v>89</v>
      </c>
      <c r="B71" s="11">
        <f>B69+B67</f>
        <v>40</v>
      </c>
      <c r="C71" s="11">
        <f t="shared" ref="C71:J71" si="7">C69+C67</f>
        <v>5</v>
      </c>
      <c r="D71" s="11">
        <f t="shared" si="7"/>
        <v>0</v>
      </c>
      <c r="E71" s="11">
        <f t="shared" si="7"/>
        <v>5</v>
      </c>
      <c r="F71" s="11">
        <f t="shared" si="7"/>
        <v>0</v>
      </c>
      <c r="G71" s="11">
        <f t="shared" si="7"/>
        <v>35</v>
      </c>
      <c r="H71" s="11">
        <f t="shared" si="7"/>
        <v>35</v>
      </c>
      <c r="I71" s="11">
        <f t="shared" si="7"/>
        <v>0</v>
      </c>
      <c r="J71" s="11">
        <f t="shared" si="7"/>
        <v>0</v>
      </c>
      <c r="K71" s="13"/>
    </row>
    <row r="72" spans="1:11" s="7" customFormat="1" ht="19.7" customHeight="1">
      <c r="A72" s="72" t="s">
        <v>51</v>
      </c>
      <c r="B72" s="73"/>
      <c r="C72" s="73"/>
      <c r="D72" s="73"/>
      <c r="E72" s="73"/>
      <c r="F72" s="73"/>
      <c r="G72" s="73"/>
      <c r="H72" s="73"/>
      <c r="I72" s="73"/>
      <c r="J72" s="74"/>
      <c r="K72" s="13"/>
    </row>
    <row r="73" spans="1:11" s="7" customFormat="1" ht="18" customHeight="1">
      <c r="A73" s="75" t="s">
        <v>25</v>
      </c>
      <c r="B73" s="76"/>
      <c r="C73" s="76"/>
      <c r="D73" s="76"/>
      <c r="E73" s="76"/>
      <c r="F73" s="76"/>
      <c r="G73" s="76"/>
      <c r="H73" s="76"/>
      <c r="I73" s="76"/>
      <c r="J73" s="77"/>
      <c r="K73" s="13"/>
    </row>
    <row r="74" spans="1:11" s="7" customFormat="1" ht="19.7" customHeight="1">
      <c r="A74" s="66" t="s">
        <v>99</v>
      </c>
      <c r="B74" s="68">
        <v>24</v>
      </c>
      <c r="C74" s="68">
        <v>9</v>
      </c>
      <c r="D74" s="68">
        <v>5</v>
      </c>
      <c r="E74" s="68">
        <v>4</v>
      </c>
      <c r="F74" s="25"/>
      <c r="G74" s="68">
        <v>15</v>
      </c>
      <c r="H74" s="68">
        <v>15</v>
      </c>
      <c r="I74" s="25"/>
      <c r="J74" s="68"/>
      <c r="K74" s="13"/>
    </row>
    <row r="75" spans="1:11" s="7" customFormat="1" ht="81.75" customHeight="1">
      <c r="A75" s="67"/>
      <c r="B75" s="69"/>
      <c r="C75" s="69"/>
      <c r="D75" s="69"/>
      <c r="E75" s="69"/>
      <c r="F75" s="18"/>
      <c r="G75" s="69"/>
      <c r="H75" s="69"/>
      <c r="I75" s="18"/>
      <c r="J75" s="69"/>
      <c r="K75" s="13"/>
    </row>
    <row r="76" spans="1:11" s="7" customFormat="1" ht="19.7" customHeight="1">
      <c r="A76" s="66" t="s">
        <v>103</v>
      </c>
      <c r="B76" s="68">
        <v>15</v>
      </c>
      <c r="C76" s="68"/>
      <c r="D76" s="70"/>
      <c r="E76" s="70"/>
      <c r="F76" s="70"/>
      <c r="G76" s="68">
        <v>15</v>
      </c>
      <c r="H76" s="68">
        <v>15</v>
      </c>
      <c r="I76" s="68"/>
      <c r="J76" s="70"/>
      <c r="K76" s="13"/>
    </row>
    <row r="77" spans="1:11" s="7" customFormat="1" ht="78.75" customHeight="1">
      <c r="A77" s="67"/>
      <c r="B77" s="69"/>
      <c r="C77" s="69"/>
      <c r="D77" s="71"/>
      <c r="E77" s="71"/>
      <c r="F77" s="71"/>
      <c r="G77" s="69"/>
      <c r="H77" s="69"/>
      <c r="I77" s="69"/>
      <c r="J77" s="71"/>
      <c r="K77" s="13"/>
    </row>
    <row r="78" spans="1:11" s="7" customFormat="1" ht="18.75" customHeight="1">
      <c r="A78" s="30" t="s">
        <v>89</v>
      </c>
      <c r="B78" s="11">
        <f>B76+B74</f>
        <v>39</v>
      </c>
      <c r="C78" s="11">
        <f t="shared" ref="C78:J78" si="8">C76+C74</f>
        <v>9</v>
      </c>
      <c r="D78" s="11">
        <f t="shared" si="8"/>
        <v>5</v>
      </c>
      <c r="E78" s="11">
        <f t="shared" si="8"/>
        <v>4</v>
      </c>
      <c r="F78" s="11">
        <f t="shared" si="8"/>
        <v>0</v>
      </c>
      <c r="G78" s="11">
        <f t="shared" si="8"/>
        <v>30</v>
      </c>
      <c r="H78" s="11">
        <f t="shared" si="8"/>
        <v>30</v>
      </c>
      <c r="I78" s="11">
        <f t="shared" si="8"/>
        <v>0</v>
      </c>
      <c r="J78" s="11">
        <f t="shared" si="8"/>
        <v>0</v>
      </c>
      <c r="K78" s="13"/>
    </row>
    <row r="79" spans="1:11" s="7" customFormat="1" ht="17.25" customHeight="1">
      <c r="A79" s="72" t="s">
        <v>91</v>
      </c>
      <c r="B79" s="73"/>
      <c r="C79" s="73"/>
      <c r="D79" s="73"/>
      <c r="E79" s="73"/>
      <c r="F79" s="73"/>
      <c r="G79" s="73"/>
      <c r="H79" s="73"/>
      <c r="I79" s="73"/>
      <c r="J79" s="74"/>
      <c r="K79" s="13"/>
    </row>
    <row r="80" spans="1:11" s="7" customFormat="1" ht="18.75" customHeight="1">
      <c r="A80" s="80" t="s">
        <v>42</v>
      </c>
      <c r="B80" s="80"/>
      <c r="C80" s="80"/>
      <c r="D80" s="80"/>
      <c r="E80" s="80"/>
      <c r="F80" s="80"/>
      <c r="G80" s="80"/>
      <c r="H80" s="80"/>
      <c r="I80" s="80"/>
      <c r="J80" s="80"/>
      <c r="K80" s="13"/>
    </row>
    <row r="81" spans="1:11" s="7" customFormat="1" ht="19.7" customHeight="1">
      <c r="A81" s="50" t="s">
        <v>43</v>
      </c>
      <c r="B81" s="47">
        <v>65</v>
      </c>
      <c r="C81" s="47">
        <v>35</v>
      </c>
      <c r="D81" s="47">
        <v>10</v>
      </c>
      <c r="E81" s="47">
        <v>25</v>
      </c>
      <c r="F81" s="47"/>
      <c r="G81" s="47">
        <v>30</v>
      </c>
      <c r="H81" s="47">
        <v>30</v>
      </c>
      <c r="I81" s="47"/>
      <c r="J81" s="47"/>
      <c r="K81" s="13"/>
    </row>
    <row r="82" spans="1:11" s="7" customFormat="1" ht="19.7" customHeight="1">
      <c r="A82" s="103" t="s">
        <v>25</v>
      </c>
      <c r="B82" s="104"/>
      <c r="C82" s="104"/>
      <c r="D82" s="104"/>
      <c r="E82" s="104"/>
      <c r="F82" s="104"/>
      <c r="G82" s="104"/>
      <c r="H82" s="104"/>
      <c r="I82" s="104"/>
      <c r="J82" s="105"/>
      <c r="K82" s="13"/>
    </row>
    <row r="83" spans="1:11" s="7" customFormat="1" ht="28.5" customHeight="1">
      <c r="A83" s="101" t="s">
        <v>52</v>
      </c>
      <c r="B83" s="68">
        <v>45</v>
      </c>
      <c r="C83" s="68">
        <v>45</v>
      </c>
      <c r="D83" s="68">
        <v>45</v>
      </c>
      <c r="E83" s="68"/>
      <c r="F83" s="68"/>
      <c r="G83" s="68"/>
      <c r="H83" s="68"/>
      <c r="I83" s="68"/>
      <c r="J83" s="68"/>
      <c r="K83" s="13"/>
    </row>
    <row r="84" spans="1:11" s="7" customFormat="1" ht="6" customHeight="1">
      <c r="A84" s="102"/>
      <c r="B84" s="69"/>
      <c r="C84" s="69"/>
      <c r="D84" s="69"/>
      <c r="E84" s="69"/>
      <c r="F84" s="69"/>
      <c r="G84" s="69"/>
      <c r="H84" s="69"/>
      <c r="I84" s="69"/>
      <c r="J84" s="69"/>
      <c r="K84" s="13"/>
    </row>
    <row r="85" spans="1:11" s="7" customFormat="1" ht="19.7" customHeight="1">
      <c r="A85" s="30" t="s">
        <v>89</v>
      </c>
      <c r="B85" s="11">
        <f t="shared" ref="B85:I85" si="9">B83+B81</f>
        <v>110</v>
      </c>
      <c r="C85" s="11">
        <f t="shared" si="9"/>
        <v>80</v>
      </c>
      <c r="D85" s="11">
        <f t="shared" si="9"/>
        <v>55</v>
      </c>
      <c r="E85" s="11">
        <f t="shared" si="9"/>
        <v>25</v>
      </c>
      <c r="F85" s="11">
        <f t="shared" si="9"/>
        <v>0</v>
      </c>
      <c r="G85" s="11">
        <f t="shared" si="9"/>
        <v>30</v>
      </c>
      <c r="H85" s="11">
        <f t="shared" si="9"/>
        <v>30</v>
      </c>
      <c r="I85" s="11">
        <f t="shared" si="9"/>
        <v>0</v>
      </c>
      <c r="J85" s="11"/>
      <c r="K85" s="13"/>
    </row>
    <row r="86" spans="1:11" s="7" customFormat="1" ht="19.7" customHeight="1">
      <c r="A86" s="72" t="s">
        <v>53</v>
      </c>
      <c r="B86" s="73"/>
      <c r="C86" s="73"/>
      <c r="D86" s="73"/>
      <c r="E86" s="73"/>
      <c r="F86" s="73"/>
      <c r="G86" s="73"/>
      <c r="H86" s="73"/>
      <c r="I86" s="73"/>
      <c r="J86" s="74"/>
      <c r="K86" s="13"/>
    </row>
    <row r="87" spans="1:11" s="7" customFormat="1" ht="15.75" customHeight="1">
      <c r="A87" s="75" t="s">
        <v>31</v>
      </c>
      <c r="B87" s="76"/>
      <c r="C87" s="76"/>
      <c r="D87" s="76"/>
      <c r="E87" s="76"/>
      <c r="F87" s="76"/>
      <c r="G87" s="76"/>
      <c r="H87" s="76"/>
      <c r="I87" s="76"/>
      <c r="J87" s="77"/>
      <c r="K87" s="13"/>
    </row>
    <row r="88" spans="1:11" s="7" customFormat="1" ht="19.7" customHeight="1">
      <c r="A88" s="66" t="s">
        <v>100</v>
      </c>
      <c r="B88" s="107">
        <v>45</v>
      </c>
      <c r="C88" s="68">
        <v>25</v>
      </c>
      <c r="D88" s="68">
        <v>25</v>
      </c>
      <c r="E88" s="68"/>
      <c r="F88" s="68"/>
      <c r="G88" s="68">
        <v>20</v>
      </c>
      <c r="H88" s="107">
        <v>20</v>
      </c>
      <c r="I88" s="68"/>
      <c r="J88" s="68"/>
      <c r="K88" s="13"/>
    </row>
    <row r="89" spans="1:11" s="7" customFormat="1" ht="48" customHeight="1">
      <c r="A89" s="106"/>
      <c r="B89" s="108"/>
      <c r="C89" s="78"/>
      <c r="D89" s="78"/>
      <c r="E89" s="78"/>
      <c r="F89" s="69"/>
      <c r="G89" s="69"/>
      <c r="H89" s="108"/>
      <c r="I89" s="78"/>
      <c r="J89" s="69"/>
      <c r="K89" s="13"/>
    </row>
    <row r="90" spans="1:11" s="7" customFormat="1" ht="19.5" hidden="1" customHeight="1">
      <c r="A90" s="67"/>
      <c r="B90" s="34"/>
      <c r="C90" s="69"/>
      <c r="D90" s="69"/>
      <c r="E90" s="69"/>
      <c r="F90" s="16"/>
      <c r="G90" s="21"/>
      <c r="H90" s="109"/>
      <c r="I90" s="69"/>
      <c r="J90" s="21"/>
      <c r="K90" s="13"/>
    </row>
    <row r="91" spans="1:11" s="7" customFormat="1" ht="66" customHeight="1">
      <c r="A91" s="27" t="s">
        <v>105</v>
      </c>
      <c r="B91" s="68">
        <v>10</v>
      </c>
      <c r="C91" s="15">
        <v>10</v>
      </c>
      <c r="D91" s="68">
        <v>5</v>
      </c>
      <c r="E91" s="68">
        <v>5</v>
      </c>
      <c r="F91" s="68"/>
      <c r="G91" s="68"/>
      <c r="H91" s="68"/>
      <c r="I91" s="68"/>
      <c r="J91" s="68"/>
      <c r="K91" s="13"/>
    </row>
    <row r="92" spans="1:11" s="7" customFormat="1" ht="19.5" hidden="1" customHeight="1">
      <c r="A92" s="16"/>
      <c r="B92" s="69"/>
      <c r="C92" s="16"/>
      <c r="D92" s="69"/>
      <c r="E92" s="69"/>
      <c r="F92" s="69"/>
      <c r="G92" s="69"/>
      <c r="H92" s="69"/>
      <c r="I92" s="69"/>
      <c r="J92" s="69"/>
      <c r="K92" s="13"/>
    </row>
    <row r="93" spans="1:11" s="7" customFormat="1" ht="17.25" customHeight="1">
      <c r="A93" s="94" t="s">
        <v>25</v>
      </c>
      <c r="B93" s="76"/>
      <c r="C93" s="76"/>
      <c r="D93" s="76"/>
      <c r="E93" s="76"/>
      <c r="F93" s="76"/>
      <c r="G93" s="76"/>
      <c r="H93" s="76"/>
      <c r="I93" s="76"/>
      <c r="J93" s="77"/>
      <c r="K93" s="13"/>
    </row>
    <row r="94" spans="1:11" s="7" customFormat="1" ht="19.7" customHeight="1">
      <c r="A94" s="66" t="s">
        <v>54</v>
      </c>
      <c r="B94" s="68">
        <v>5</v>
      </c>
      <c r="C94" s="68">
        <v>5</v>
      </c>
      <c r="D94" s="68">
        <v>5</v>
      </c>
      <c r="E94" s="68"/>
      <c r="F94" s="70"/>
      <c r="G94" s="70"/>
      <c r="H94" s="70"/>
      <c r="I94" s="70"/>
      <c r="J94" s="70"/>
      <c r="K94" s="13"/>
    </row>
    <row r="95" spans="1:11" s="7" customFormat="1" ht="16.5" customHeight="1">
      <c r="A95" s="111"/>
      <c r="B95" s="78"/>
      <c r="C95" s="78"/>
      <c r="D95" s="78"/>
      <c r="E95" s="78"/>
      <c r="F95" s="110"/>
      <c r="G95" s="110"/>
      <c r="H95" s="110"/>
      <c r="I95" s="110"/>
      <c r="J95" s="110"/>
      <c r="K95" s="13"/>
    </row>
    <row r="96" spans="1:11" s="7" customFormat="1" ht="19.7" customHeight="1">
      <c r="A96" s="46" t="s">
        <v>55</v>
      </c>
      <c r="B96" s="44">
        <v>25</v>
      </c>
      <c r="C96" s="44">
        <v>5</v>
      </c>
      <c r="D96" s="44">
        <v>5</v>
      </c>
      <c r="E96" s="44"/>
      <c r="F96" s="45"/>
      <c r="G96" s="44">
        <v>20</v>
      </c>
      <c r="H96" s="44">
        <v>20</v>
      </c>
      <c r="I96" s="45"/>
      <c r="J96" s="45"/>
      <c r="K96" s="13"/>
    </row>
    <row r="97" spans="1:11" s="7" customFormat="1" ht="19.7" customHeight="1">
      <c r="A97" s="101" t="s">
        <v>56</v>
      </c>
      <c r="B97" s="95">
        <v>5</v>
      </c>
      <c r="C97" s="68">
        <v>5</v>
      </c>
      <c r="D97" s="68">
        <v>5</v>
      </c>
      <c r="E97" s="70"/>
      <c r="F97" s="70"/>
      <c r="G97" s="70"/>
      <c r="H97" s="70"/>
      <c r="I97" s="70"/>
      <c r="J97" s="70"/>
      <c r="K97" s="13"/>
    </row>
    <row r="98" spans="1:11" s="7" customFormat="1" ht="12" customHeight="1">
      <c r="A98" s="112"/>
      <c r="B98" s="114"/>
      <c r="C98" s="78"/>
      <c r="D98" s="78"/>
      <c r="E98" s="110"/>
      <c r="F98" s="110"/>
      <c r="G98" s="110"/>
      <c r="H98" s="110"/>
      <c r="I98" s="110"/>
      <c r="J98" s="110"/>
      <c r="K98" s="13"/>
    </row>
    <row r="99" spans="1:11" s="7" customFormat="1" ht="19.5" hidden="1" customHeight="1">
      <c r="A99" s="112"/>
      <c r="B99" s="114"/>
      <c r="C99" s="78"/>
      <c r="D99" s="78"/>
      <c r="E99" s="110"/>
      <c r="F99" s="110"/>
      <c r="G99" s="110"/>
      <c r="H99" s="110"/>
      <c r="I99" s="110"/>
      <c r="J99" s="110"/>
      <c r="K99" s="13"/>
    </row>
    <row r="100" spans="1:11" s="7" customFormat="1" ht="19.7" customHeight="1">
      <c r="A100" s="112" t="s">
        <v>57</v>
      </c>
      <c r="B100" s="114"/>
      <c r="C100" s="78"/>
      <c r="D100" s="78"/>
      <c r="E100" s="110"/>
      <c r="F100" s="110"/>
      <c r="G100" s="110"/>
      <c r="H100" s="110"/>
      <c r="I100" s="110"/>
      <c r="J100" s="110"/>
      <c r="K100" s="13"/>
    </row>
    <row r="101" spans="1:11" s="7" customFormat="1" ht="14.25" customHeight="1">
      <c r="A101" s="102"/>
      <c r="B101" s="96"/>
      <c r="C101" s="69"/>
      <c r="D101" s="69"/>
      <c r="E101" s="71"/>
      <c r="F101" s="71"/>
      <c r="G101" s="71"/>
      <c r="H101" s="71"/>
      <c r="I101" s="71"/>
      <c r="J101" s="71"/>
      <c r="K101" s="13"/>
    </row>
    <row r="102" spans="1:11" s="7" customFormat="1" ht="19.7" customHeight="1">
      <c r="A102" s="115" t="s">
        <v>42</v>
      </c>
      <c r="B102" s="76"/>
      <c r="C102" s="76"/>
      <c r="D102" s="76"/>
      <c r="E102" s="76"/>
      <c r="F102" s="76"/>
      <c r="G102" s="76"/>
      <c r="H102" s="76"/>
      <c r="I102" s="76"/>
      <c r="J102" s="77"/>
      <c r="K102" s="13"/>
    </row>
    <row r="103" spans="1:11" s="7" customFormat="1" ht="19.7" customHeight="1">
      <c r="A103" s="54" t="s">
        <v>43</v>
      </c>
      <c r="B103" s="48">
        <v>20</v>
      </c>
      <c r="C103" s="48"/>
      <c r="D103" s="47"/>
      <c r="E103" s="47"/>
      <c r="F103" s="47"/>
      <c r="G103" s="47">
        <v>20</v>
      </c>
      <c r="H103" s="48">
        <v>20</v>
      </c>
      <c r="I103" s="47"/>
      <c r="J103" s="47"/>
      <c r="K103" s="13"/>
    </row>
    <row r="104" spans="1:11" s="7" customFormat="1" ht="19.7" customHeight="1">
      <c r="A104" s="35" t="s">
        <v>89</v>
      </c>
      <c r="B104" s="17">
        <f t="shared" ref="B104:J104" si="10">B103+B97+B96+B94+B91+B88</f>
        <v>110</v>
      </c>
      <c r="C104" s="17">
        <f t="shared" si="10"/>
        <v>50</v>
      </c>
      <c r="D104" s="17">
        <f t="shared" si="10"/>
        <v>45</v>
      </c>
      <c r="E104" s="17">
        <f t="shared" si="10"/>
        <v>5</v>
      </c>
      <c r="F104" s="17">
        <f t="shared" si="10"/>
        <v>0</v>
      </c>
      <c r="G104" s="17">
        <f t="shared" si="10"/>
        <v>60</v>
      </c>
      <c r="H104" s="17">
        <f t="shared" si="10"/>
        <v>60</v>
      </c>
      <c r="I104" s="17">
        <f t="shared" si="10"/>
        <v>0</v>
      </c>
      <c r="J104" s="17">
        <f t="shared" si="10"/>
        <v>0</v>
      </c>
      <c r="K104" s="13"/>
    </row>
    <row r="105" spans="1:11" s="7" customFormat="1" ht="19.7" customHeight="1">
      <c r="A105" s="72" t="s">
        <v>101</v>
      </c>
      <c r="B105" s="73"/>
      <c r="C105" s="73"/>
      <c r="D105" s="73"/>
      <c r="E105" s="73"/>
      <c r="F105" s="73"/>
      <c r="G105" s="73"/>
      <c r="H105" s="73"/>
      <c r="I105" s="73"/>
      <c r="J105" s="74"/>
      <c r="K105" s="13"/>
    </row>
    <row r="106" spans="1:11" s="7" customFormat="1" ht="19.7" customHeight="1">
      <c r="A106" s="113" t="s">
        <v>42</v>
      </c>
      <c r="B106" s="113"/>
      <c r="C106" s="100"/>
      <c r="D106" s="100"/>
      <c r="E106" s="100"/>
      <c r="F106" s="100"/>
      <c r="G106" s="100"/>
      <c r="H106" s="100"/>
      <c r="I106" s="100"/>
      <c r="J106" s="100"/>
      <c r="K106" s="13"/>
    </row>
    <row r="107" spans="1:11" s="7" customFormat="1" ht="19.7" customHeight="1">
      <c r="A107" s="52" t="s">
        <v>45</v>
      </c>
      <c r="B107" s="47">
        <v>25</v>
      </c>
      <c r="C107" s="53">
        <v>25</v>
      </c>
      <c r="D107" s="48">
        <v>25</v>
      </c>
      <c r="E107" s="51"/>
      <c r="F107" s="49"/>
      <c r="G107" s="49"/>
      <c r="H107" s="49"/>
      <c r="I107" s="49"/>
      <c r="J107" s="49"/>
      <c r="K107" s="13"/>
    </row>
    <row r="108" spans="1:11" s="7" customFormat="1" ht="18.75" customHeight="1">
      <c r="A108" s="75" t="s">
        <v>58</v>
      </c>
      <c r="B108" s="76"/>
      <c r="C108" s="76"/>
      <c r="D108" s="76"/>
      <c r="E108" s="76"/>
      <c r="F108" s="76"/>
      <c r="G108" s="76"/>
      <c r="H108" s="76"/>
      <c r="I108" s="76"/>
      <c r="J108" s="77"/>
      <c r="K108" s="13"/>
    </row>
    <row r="109" spans="1:11" s="7" customFormat="1" ht="19.7" customHeight="1">
      <c r="A109" s="101" t="s">
        <v>59</v>
      </c>
      <c r="B109" s="68">
        <v>25</v>
      </c>
      <c r="C109" s="68">
        <v>25</v>
      </c>
      <c r="D109" s="68"/>
      <c r="E109" s="68">
        <v>25</v>
      </c>
      <c r="F109" s="68"/>
      <c r="G109" s="70"/>
      <c r="H109" s="70"/>
      <c r="I109" s="70"/>
      <c r="J109" s="70"/>
      <c r="K109" s="13"/>
    </row>
    <row r="110" spans="1:11" s="7" customFormat="1" ht="13.5" customHeight="1">
      <c r="A110" s="102"/>
      <c r="B110" s="69"/>
      <c r="C110" s="69"/>
      <c r="D110" s="69"/>
      <c r="E110" s="69"/>
      <c r="F110" s="69"/>
      <c r="G110" s="71"/>
      <c r="H110" s="71"/>
      <c r="I110" s="71"/>
      <c r="J110" s="71"/>
      <c r="K110" s="13"/>
    </row>
    <row r="111" spans="1:11" s="7" customFormat="1" ht="19.7" customHeight="1">
      <c r="A111" s="94" t="s">
        <v>25</v>
      </c>
      <c r="B111" s="76"/>
      <c r="C111" s="76"/>
      <c r="D111" s="76"/>
      <c r="E111" s="76"/>
      <c r="F111" s="76"/>
      <c r="G111" s="76"/>
      <c r="H111" s="76"/>
      <c r="I111" s="76"/>
      <c r="J111" s="77"/>
      <c r="K111" s="13"/>
    </row>
    <row r="112" spans="1:11" s="7" customFormat="1" ht="19.7" customHeight="1">
      <c r="A112" s="101" t="s">
        <v>52</v>
      </c>
      <c r="B112" s="68">
        <v>50</v>
      </c>
      <c r="C112" s="68">
        <v>50</v>
      </c>
      <c r="D112" s="68">
        <v>50</v>
      </c>
      <c r="E112" s="68"/>
      <c r="F112" s="70"/>
      <c r="G112" s="70"/>
      <c r="H112" s="70"/>
      <c r="I112" s="70"/>
      <c r="J112" s="70"/>
      <c r="K112" s="13"/>
    </row>
    <row r="113" spans="1:11" s="7" customFormat="1" ht="13.5" customHeight="1">
      <c r="A113" s="112"/>
      <c r="B113" s="78"/>
      <c r="C113" s="78"/>
      <c r="D113" s="78"/>
      <c r="E113" s="78"/>
      <c r="F113" s="110"/>
      <c r="G113" s="110"/>
      <c r="H113" s="110"/>
      <c r="I113" s="110"/>
      <c r="J113" s="110"/>
      <c r="K113" s="13"/>
    </row>
    <row r="114" spans="1:11" s="7" customFormat="1" ht="20.25" customHeight="1">
      <c r="A114" s="29" t="s">
        <v>60</v>
      </c>
      <c r="B114" s="16">
        <v>25</v>
      </c>
      <c r="C114" s="16">
        <v>25</v>
      </c>
      <c r="D114" s="16">
        <v>25</v>
      </c>
      <c r="E114" s="60"/>
      <c r="F114" s="18"/>
      <c r="G114" s="61"/>
      <c r="H114" s="61"/>
      <c r="I114" s="18"/>
      <c r="J114" s="61"/>
      <c r="K114" s="13"/>
    </row>
    <row r="115" spans="1:11" s="7" customFormat="1" ht="19.7" customHeight="1">
      <c r="A115" s="30" t="s">
        <v>89</v>
      </c>
      <c r="B115" s="11">
        <f>B114+B112+B109+B107</f>
        <v>125</v>
      </c>
      <c r="C115" s="62">
        <f t="shared" ref="C115:J115" si="11">C114+C112+C109+C107</f>
        <v>125</v>
      </c>
      <c r="D115" s="62">
        <f t="shared" si="11"/>
        <v>100</v>
      </c>
      <c r="E115" s="62">
        <f t="shared" si="11"/>
        <v>25</v>
      </c>
      <c r="F115" s="62">
        <f t="shared" si="11"/>
        <v>0</v>
      </c>
      <c r="G115" s="62">
        <f t="shared" si="11"/>
        <v>0</v>
      </c>
      <c r="H115" s="62">
        <f t="shared" si="11"/>
        <v>0</v>
      </c>
      <c r="I115" s="62">
        <f t="shared" si="11"/>
        <v>0</v>
      </c>
      <c r="J115" s="62">
        <f t="shared" si="11"/>
        <v>0</v>
      </c>
      <c r="K115" s="13"/>
    </row>
    <row r="116" spans="1:11" s="7" customFormat="1" ht="19.7" customHeight="1">
      <c r="A116" s="72" t="s">
        <v>61</v>
      </c>
      <c r="B116" s="73"/>
      <c r="C116" s="73"/>
      <c r="D116" s="73"/>
      <c r="E116" s="73"/>
      <c r="F116" s="73"/>
      <c r="G116" s="73"/>
      <c r="H116" s="73"/>
      <c r="I116" s="73"/>
      <c r="J116" s="74"/>
      <c r="K116" s="13"/>
    </row>
    <row r="117" spans="1:11" s="7" customFormat="1" ht="19.7" customHeight="1">
      <c r="A117" s="80" t="s">
        <v>62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13"/>
    </row>
    <row r="118" spans="1:11" s="7" customFormat="1" ht="19.7" customHeight="1">
      <c r="A118" s="106" t="s">
        <v>63</v>
      </c>
      <c r="B118" s="110">
        <v>4</v>
      </c>
      <c r="C118" s="110">
        <v>4</v>
      </c>
      <c r="D118" s="110">
        <v>4</v>
      </c>
      <c r="E118" s="110"/>
      <c r="F118" s="70"/>
      <c r="G118" s="70"/>
      <c r="H118" s="70"/>
      <c r="I118" s="70"/>
      <c r="J118" s="70"/>
      <c r="K118" s="13"/>
    </row>
    <row r="119" spans="1:11" s="7" customFormat="1" ht="16.5" customHeight="1">
      <c r="A119" s="67"/>
      <c r="B119" s="71"/>
      <c r="C119" s="71"/>
      <c r="D119" s="71"/>
      <c r="E119" s="71"/>
      <c r="F119" s="71"/>
      <c r="G119" s="71"/>
      <c r="H119" s="71"/>
      <c r="I119" s="71"/>
      <c r="J119" s="71"/>
      <c r="K119" s="13"/>
    </row>
    <row r="120" spans="1:11" s="7" customFormat="1" ht="19.7" customHeight="1">
      <c r="A120" s="30" t="s">
        <v>89</v>
      </c>
      <c r="B120" s="11">
        <f>B118</f>
        <v>4</v>
      </c>
      <c r="C120" s="11">
        <f t="shared" ref="C120:J120" si="12">C118</f>
        <v>4</v>
      </c>
      <c r="D120" s="11">
        <f t="shared" si="12"/>
        <v>4</v>
      </c>
      <c r="E120" s="11">
        <f t="shared" si="12"/>
        <v>0</v>
      </c>
      <c r="F120" s="11">
        <f t="shared" si="12"/>
        <v>0</v>
      </c>
      <c r="G120" s="11">
        <f t="shared" si="12"/>
        <v>0</v>
      </c>
      <c r="H120" s="11">
        <f t="shared" si="12"/>
        <v>0</v>
      </c>
      <c r="I120" s="11">
        <f t="shared" si="12"/>
        <v>0</v>
      </c>
      <c r="J120" s="11">
        <f t="shared" si="12"/>
        <v>0</v>
      </c>
      <c r="K120" s="13"/>
    </row>
    <row r="121" spans="1:11" s="7" customFormat="1" ht="19.7" customHeight="1">
      <c r="A121" s="72" t="s">
        <v>64</v>
      </c>
      <c r="B121" s="73"/>
      <c r="C121" s="73"/>
      <c r="D121" s="73"/>
      <c r="E121" s="73"/>
      <c r="F121" s="73"/>
      <c r="G121" s="73"/>
      <c r="H121" s="73"/>
      <c r="I121" s="73"/>
      <c r="J121" s="74"/>
      <c r="K121" s="13"/>
    </row>
    <row r="122" spans="1:11" s="7" customFormat="1" ht="19.7" customHeight="1">
      <c r="A122" s="80" t="s">
        <v>62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13"/>
    </row>
    <row r="123" spans="1:11" s="7" customFormat="1" ht="18.75" customHeight="1">
      <c r="A123" s="27" t="s">
        <v>65</v>
      </c>
      <c r="B123" s="68">
        <v>8</v>
      </c>
      <c r="C123" s="68">
        <v>8</v>
      </c>
      <c r="D123" s="68">
        <v>4</v>
      </c>
      <c r="E123" s="68">
        <v>4</v>
      </c>
      <c r="F123" s="70"/>
      <c r="G123" s="70"/>
      <c r="H123" s="70"/>
      <c r="I123" s="70"/>
      <c r="J123" s="70"/>
      <c r="K123" s="13"/>
    </row>
    <row r="124" spans="1:11" s="7" customFormat="1" ht="19.5" customHeight="1">
      <c r="A124" s="28" t="s">
        <v>66</v>
      </c>
      <c r="B124" s="69"/>
      <c r="C124" s="69"/>
      <c r="D124" s="69"/>
      <c r="E124" s="69"/>
      <c r="F124" s="71"/>
      <c r="G124" s="71"/>
      <c r="H124" s="71"/>
      <c r="I124" s="71"/>
      <c r="J124" s="71"/>
      <c r="K124" s="13"/>
    </row>
    <row r="125" spans="1:11" s="7" customFormat="1" ht="19.7" customHeight="1">
      <c r="A125" s="27" t="s">
        <v>67</v>
      </c>
      <c r="B125" s="57">
        <v>8</v>
      </c>
      <c r="C125" s="57">
        <v>8</v>
      </c>
      <c r="D125" s="57">
        <v>4</v>
      </c>
      <c r="E125" s="57">
        <v>4</v>
      </c>
      <c r="F125" s="58"/>
      <c r="G125" s="58"/>
      <c r="H125" s="58"/>
      <c r="I125" s="58"/>
      <c r="J125" s="58"/>
      <c r="K125" s="13"/>
    </row>
    <row r="126" spans="1:11" s="7" customFormat="1" ht="14.25" customHeight="1">
      <c r="A126" s="66" t="s">
        <v>68</v>
      </c>
      <c r="B126" s="68">
        <v>3</v>
      </c>
      <c r="C126" s="68">
        <v>3</v>
      </c>
      <c r="D126" s="68">
        <v>3</v>
      </c>
      <c r="E126" s="68"/>
      <c r="F126" s="70"/>
      <c r="G126" s="70"/>
      <c r="H126" s="70"/>
      <c r="I126" s="70"/>
      <c r="J126" s="70"/>
      <c r="K126" s="13"/>
    </row>
    <row r="127" spans="1:11" s="7" customFormat="1" ht="3.75" customHeight="1">
      <c r="A127" s="67"/>
      <c r="B127" s="69"/>
      <c r="C127" s="69"/>
      <c r="D127" s="69"/>
      <c r="E127" s="69"/>
      <c r="F127" s="71"/>
      <c r="G127" s="71"/>
      <c r="H127" s="71"/>
      <c r="I127" s="71"/>
      <c r="J127" s="71"/>
      <c r="K127" s="13"/>
    </row>
    <row r="128" spans="1:11" s="7" customFormat="1" ht="19.7" customHeight="1">
      <c r="A128" s="30" t="s">
        <v>89</v>
      </c>
      <c r="B128" s="11">
        <f t="shared" ref="B128:J128" si="13">B126+B125+B123</f>
        <v>19</v>
      </c>
      <c r="C128" s="11">
        <f t="shared" si="13"/>
        <v>19</v>
      </c>
      <c r="D128" s="11">
        <f t="shared" si="13"/>
        <v>11</v>
      </c>
      <c r="E128" s="11">
        <f t="shared" si="13"/>
        <v>8</v>
      </c>
      <c r="F128" s="11">
        <f t="shared" si="13"/>
        <v>0</v>
      </c>
      <c r="G128" s="11">
        <f t="shared" si="13"/>
        <v>0</v>
      </c>
      <c r="H128" s="11">
        <f t="shared" si="13"/>
        <v>0</v>
      </c>
      <c r="I128" s="11">
        <f t="shared" si="13"/>
        <v>0</v>
      </c>
      <c r="J128" s="11">
        <f t="shared" si="13"/>
        <v>0</v>
      </c>
      <c r="K128" s="13"/>
    </row>
    <row r="129" spans="1:11" s="7" customFormat="1" ht="19.7" customHeight="1">
      <c r="A129" s="72" t="s">
        <v>69</v>
      </c>
      <c r="B129" s="73"/>
      <c r="C129" s="73"/>
      <c r="D129" s="73"/>
      <c r="E129" s="73"/>
      <c r="F129" s="73"/>
      <c r="G129" s="73"/>
      <c r="H129" s="73"/>
      <c r="I129" s="73"/>
      <c r="J129" s="74"/>
      <c r="K129" s="13"/>
    </row>
    <row r="130" spans="1:11" s="7" customFormat="1" ht="19.7" customHeight="1">
      <c r="A130" s="75" t="s">
        <v>70</v>
      </c>
      <c r="B130" s="76"/>
      <c r="C130" s="76"/>
      <c r="D130" s="76"/>
      <c r="E130" s="76"/>
      <c r="F130" s="76"/>
      <c r="G130" s="76"/>
      <c r="H130" s="76"/>
      <c r="I130" s="76"/>
      <c r="J130" s="77"/>
      <c r="K130" s="13"/>
    </row>
    <row r="131" spans="1:11" s="7" customFormat="1" ht="19.7" customHeight="1">
      <c r="A131" s="14" t="s">
        <v>71</v>
      </c>
      <c r="B131" s="21">
        <v>20</v>
      </c>
      <c r="C131" s="21">
        <v>20</v>
      </c>
      <c r="D131" s="21"/>
      <c r="E131" s="21">
        <v>20</v>
      </c>
      <c r="F131" s="36"/>
      <c r="G131" s="21"/>
      <c r="H131" s="21"/>
      <c r="I131" s="21"/>
      <c r="J131" s="21"/>
      <c r="K131" s="13"/>
    </row>
    <row r="132" spans="1:11" s="7" customFormat="1" ht="19.7" customHeight="1">
      <c r="A132" s="14" t="s">
        <v>72</v>
      </c>
      <c r="B132" s="16">
        <v>40</v>
      </c>
      <c r="C132" s="16">
        <v>40</v>
      </c>
      <c r="D132" s="16"/>
      <c r="E132" s="16">
        <v>40</v>
      </c>
      <c r="F132" s="36"/>
      <c r="G132" s="21"/>
      <c r="H132" s="21"/>
      <c r="I132" s="16"/>
      <c r="J132" s="21"/>
      <c r="K132" s="13"/>
    </row>
    <row r="133" spans="1:11" s="7" customFormat="1" ht="19.7" customHeight="1">
      <c r="A133" s="14" t="s">
        <v>74</v>
      </c>
      <c r="B133" s="16">
        <v>20</v>
      </c>
      <c r="C133" s="16">
        <v>20</v>
      </c>
      <c r="D133" s="16"/>
      <c r="E133" s="16">
        <v>20</v>
      </c>
      <c r="F133" s="36"/>
      <c r="G133" s="21"/>
      <c r="H133" s="21"/>
      <c r="I133" s="16"/>
      <c r="J133" s="21"/>
      <c r="K133" s="13"/>
    </row>
    <row r="134" spans="1:11" s="7" customFormat="1" ht="16.5" customHeight="1">
      <c r="A134" s="30" t="s">
        <v>89</v>
      </c>
      <c r="B134" s="11">
        <f>B133+B132+B131</f>
        <v>80</v>
      </c>
      <c r="C134" s="11">
        <f t="shared" ref="C134:J134" si="14">C133+C132+C131</f>
        <v>80</v>
      </c>
      <c r="D134" s="11">
        <f t="shared" si="14"/>
        <v>0</v>
      </c>
      <c r="E134" s="11">
        <f t="shared" si="14"/>
        <v>80</v>
      </c>
      <c r="F134" s="11">
        <f t="shared" si="14"/>
        <v>0</v>
      </c>
      <c r="G134" s="11">
        <f t="shared" si="14"/>
        <v>0</v>
      </c>
      <c r="H134" s="11">
        <f t="shared" si="14"/>
        <v>0</v>
      </c>
      <c r="I134" s="11">
        <f t="shared" si="14"/>
        <v>0</v>
      </c>
      <c r="J134" s="11">
        <f t="shared" si="14"/>
        <v>0</v>
      </c>
      <c r="K134" s="13"/>
    </row>
    <row r="135" spans="1:11" s="7" customFormat="1" ht="19.7" customHeight="1">
      <c r="A135" s="72" t="s">
        <v>75</v>
      </c>
      <c r="B135" s="73"/>
      <c r="C135" s="73"/>
      <c r="D135" s="73"/>
      <c r="E135" s="73"/>
      <c r="F135" s="73"/>
      <c r="G135" s="73"/>
      <c r="H135" s="73"/>
      <c r="I135" s="73"/>
      <c r="J135" s="74"/>
      <c r="K135" s="13"/>
    </row>
    <row r="136" spans="1:11" s="7" customFormat="1" ht="19.7" customHeight="1">
      <c r="A136" s="75" t="s">
        <v>70</v>
      </c>
      <c r="B136" s="76"/>
      <c r="C136" s="76"/>
      <c r="D136" s="76"/>
      <c r="E136" s="76"/>
      <c r="F136" s="76"/>
      <c r="G136" s="76"/>
      <c r="H136" s="76"/>
      <c r="I136" s="76"/>
      <c r="J136" s="77"/>
      <c r="K136" s="13"/>
    </row>
    <row r="137" spans="1:11" s="7" customFormat="1" ht="19.7" customHeight="1">
      <c r="A137" s="14" t="s">
        <v>71</v>
      </c>
      <c r="B137" s="21">
        <v>28</v>
      </c>
      <c r="C137" s="21">
        <v>28</v>
      </c>
      <c r="D137" s="21"/>
      <c r="E137" s="21">
        <v>28</v>
      </c>
      <c r="F137" s="36"/>
      <c r="G137" s="21"/>
      <c r="H137" s="21"/>
      <c r="I137" s="21"/>
      <c r="J137" s="21"/>
      <c r="K137" s="13"/>
    </row>
    <row r="138" spans="1:11" s="7" customFormat="1" ht="19.7" customHeight="1">
      <c r="A138" s="14" t="s">
        <v>72</v>
      </c>
      <c r="B138" s="21">
        <v>70</v>
      </c>
      <c r="C138" s="21">
        <v>70</v>
      </c>
      <c r="D138" s="21"/>
      <c r="E138" s="21">
        <v>70</v>
      </c>
      <c r="F138" s="36"/>
      <c r="G138" s="21"/>
      <c r="H138" s="21"/>
      <c r="I138" s="21"/>
      <c r="J138" s="21"/>
      <c r="K138" s="13"/>
    </row>
    <row r="139" spans="1:11" s="7" customFormat="1" ht="15.75" customHeight="1">
      <c r="A139" s="14" t="s">
        <v>73</v>
      </c>
      <c r="B139" s="21">
        <v>15</v>
      </c>
      <c r="C139" s="21">
        <v>15</v>
      </c>
      <c r="D139" s="21"/>
      <c r="E139" s="21">
        <v>15</v>
      </c>
      <c r="F139" s="36"/>
      <c r="G139" s="21"/>
      <c r="H139" s="21"/>
      <c r="I139" s="21"/>
      <c r="J139" s="21"/>
      <c r="K139" s="13"/>
    </row>
    <row r="140" spans="1:11" s="7" customFormat="1" ht="17.25" customHeight="1">
      <c r="A140" s="30" t="s">
        <v>89</v>
      </c>
      <c r="B140" s="11">
        <f>B139+B138+B137</f>
        <v>113</v>
      </c>
      <c r="C140" s="11">
        <f t="shared" ref="C140:J140" si="15">C139+C138+C137</f>
        <v>113</v>
      </c>
      <c r="D140" s="11">
        <f t="shared" si="15"/>
        <v>0</v>
      </c>
      <c r="E140" s="11">
        <f t="shared" si="15"/>
        <v>113</v>
      </c>
      <c r="F140" s="11">
        <f t="shared" si="15"/>
        <v>0</v>
      </c>
      <c r="G140" s="11">
        <f t="shared" si="15"/>
        <v>0</v>
      </c>
      <c r="H140" s="11">
        <f t="shared" si="15"/>
        <v>0</v>
      </c>
      <c r="I140" s="11">
        <f t="shared" si="15"/>
        <v>0</v>
      </c>
      <c r="J140" s="11">
        <f t="shared" si="15"/>
        <v>0</v>
      </c>
      <c r="K140" s="13"/>
    </row>
    <row r="141" spans="1:11" s="7" customFormat="1" ht="19.7" customHeight="1">
      <c r="A141" s="72" t="s">
        <v>76</v>
      </c>
      <c r="B141" s="73"/>
      <c r="C141" s="73"/>
      <c r="D141" s="73"/>
      <c r="E141" s="73"/>
      <c r="F141" s="73"/>
      <c r="G141" s="73"/>
      <c r="H141" s="73"/>
      <c r="I141" s="73"/>
      <c r="J141" s="74"/>
      <c r="K141" s="13"/>
    </row>
    <row r="142" spans="1:11" s="7" customFormat="1" ht="19.7" customHeight="1">
      <c r="A142" s="75" t="s">
        <v>77</v>
      </c>
      <c r="B142" s="76"/>
      <c r="C142" s="76"/>
      <c r="D142" s="76"/>
      <c r="E142" s="76"/>
      <c r="F142" s="76"/>
      <c r="G142" s="76"/>
      <c r="H142" s="76"/>
      <c r="I142" s="76"/>
      <c r="J142" s="77"/>
      <c r="K142" s="13"/>
    </row>
    <row r="143" spans="1:11" s="7" customFormat="1" ht="18.75" customHeight="1">
      <c r="A143" s="27" t="s">
        <v>78</v>
      </c>
      <c r="B143" s="16">
        <v>10</v>
      </c>
      <c r="C143" s="16">
        <v>10</v>
      </c>
      <c r="D143" s="16">
        <v>10</v>
      </c>
      <c r="E143" s="16"/>
      <c r="F143" s="18"/>
      <c r="G143" s="11"/>
      <c r="H143" s="11"/>
      <c r="I143" s="18"/>
      <c r="J143" s="11"/>
      <c r="K143" s="13"/>
    </row>
    <row r="144" spans="1:11" s="7" customFormat="1" ht="19.7" customHeight="1">
      <c r="A144" s="30" t="s">
        <v>89</v>
      </c>
      <c r="B144" s="11">
        <f>B143</f>
        <v>10</v>
      </c>
      <c r="C144" s="11">
        <f t="shared" ref="C144:J144" si="16">C143</f>
        <v>10</v>
      </c>
      <c r="D144" s="11">
        <f t="shared" si="16"/>
        <v>10</v>
      </c>
      <c r="E144" s="11">
        <f t="shared" si="16"/>
        <v>0</v>
      </c>
      <c r="F144" s="11">
        <f t="shared" si="16"/>
        <v>0</v>
      </c>
      <c r="G144" s="11">
        <f t="shared" si="16"/>
        <v>0</v>
      </c>
      <c r="H144" s="11">
        <f t="shared" si="16"/>
        <v>0</v>
      </c>
      <c r="I144" s="11">
        <f t="shared" si="16"/>
        <v>0</v>
      </c>
      <c r="J144" s="11">
        <f t="shared" si="16"/>
        <v>0</v>
      </c>
      <c r="K144" s="13"/>
    </row>
    <row r="145" spans="1:11" s="7" customFormat="1" ht="19.7" customHeight="1">
      <c r="A145" s="72" t="s">
        <v>79</v>
      </c>
      <c r="B145" s="73"/>
      <c r="C145" s="73"/>
      <c r="D145" s="73"/>
      <c r="E145" s="73"/>
      <c r="F145" s="73"/>
      <c r="G145" s="73"/>
      <c r="H145" s="73"/>
      <c r="I145" s="73"/>
      <c r="J145" s="74"/>
      <c r="K145" s="13"/>
    </row>
    <row r="146" spans="1:11" s="7" customFormat="1" ht="19.7" customHeight="1">
      <c r="A146" s="75" t="s">
        <v>77</v>
      </c>
      <c r="B146" s="76"/>
      <c r="C146" s="76"/>
      <c r="D146" s="76"/>
      <c r="E146" s="76"/>
      <c r="F146" s="76"/>
      <c r="G146" s="76"/>
      <c r="H146" s="76"/>
      <c r="I146" s="76"/>
      <c r="J146" s="77"/>
      <c r="K146" s="13"/>
    </row>
    <row r="147" spans="1:11" s="7" customFormat="1" ht="19.7" customHeight="1">
      <c r="A147" s="66" t="s">
        <v>78</v>
      </c>
      <c r="B147" s="68">
        <v>16</v>
      </c>
      <c r="C147" s="68">
        <v>16</v>
      </c>
      <c r="D147" s="68">
        <v>11</v>
      </c>
      <c r="E147" s="68">
        <v>5</v>
      </c>
      <c r="F147" s="68"/>
      <c r="G147" s="68"/>
      <c r="H147" s="68"/>
      <c r="I147" s="68"/>
      <c r="J147" s="68"/>
      <c r="K147" s="13"/>
    </row>
    <row r="148" spans="1:11" s="7" customFormat="1" ht="19.5" hidden="1" customHeight="1">
      <c r="A148" s="79"/>
      <c r="B148" s="78"/>
      <c r="C148" s="78"/>
      <c r="D148" s="78"/>
      <c r="E148" s="78"/>
      <c r="F148" s="78"/>
      <c r="G148" s="78"/>
      <c r="H148" s="78"/>
      <c r="I148" s="78"/>
      <c r="J148" s="78"/>
      <c r="K148" s="13"/>
    </row>
    <row r="149" spans="1:11" s="7" customFormat="1" ht="19.7" customHeight="1">
      <c r="A149" s="30" t="s">
        <v>89</v>
      </c>
      <c r="B149" s="11">
        <f>B147</f>
        <v>16</v>
      </c>
      <c r="C149" s="59">
        <f t="shared" ref="C149:J149" si="17">C147</f>
        <v>16</v>
      </c>
      <c r="D149" s="59">
        <f t="shared" si="17"/>
        <v>11</v>
      </c>
      <c r="E149" s="59">
        <f t="shared" si="17"/>
        <v>5</v>
      </c>
      <c r="F149" s="59">
        <f t="shared" si="17"/>
        <v>0</v>
      </c>
      <c r="G149" s="59">
        <f t="shared" si="17"/>
        <v>0</v>
      </c>
      <c r="H149" s="59">
        <f t="shared" si="17"/>
        <v>0</v>
      </c>
      <c r="I149" s="59">
        <f t="shared" si="17"/>
        <v>0</v>
      </c>
      <c r="J149" s="59">
        <f t="shared" si="17"/>
        <v>0</v>
      </c>
      <c r="K149" s="13"/>
    </row>
    <row r="150" spans="1:11" s="7" customFormat="1" ht="19.7" customHeight="1">
      <c r="A150" s="72" t="s">
        <v>84</v>
      </c>
      <c r="B150" s="73"/>
      <c r="C150" s="73"/>
      <c r="D150" s="73"/>
      <c r="E150" s="73"/>
      <c r="F150" s="73"/>
      <c r="G150" s="73"/>
      <c r="H150" s="73"/>
      <c r="I150" s="73"/>
      <c r="J150" s="74"/>
      <c r="K150" s="13"/>
    </row>
    <row r="151" spans="1:11" s="7" customFormat="1" ht="19.7" customHeight="1">
      <c r="A151" s="75" t="s">
        <v>77</v>
      </c>
      <c r="B151" s="76"/>
      <c r="C151" s="76"/>
      <c r="D151" s="76"/>
      <c r="E151" s="76"/>
      <c r="F151" s="76"/>
      <c r="G151" s="76"/>
      <c r="H151" s="76"/>
      <c r="I151" s="76"/>
      <c r="J151" s="77"/>
      <c r="K151" s="13"/>
    </row>
    <row r="152" spans="1:11" s="7" customFormat="1" ht="18" customHeight="1">
      <c r="A152" s="14" t="s">
        <v>106</v>
      </c>
      <c r="B152" s="55">
        <v>15</v>
      </c>
      <c r="C152" s="55">
        <v>15</v>
      </c>
      <c r="D152" s="55">
        <v>15</v>
      </c>
      <c r="E152" s="36"/>
      <c r="F152" s="56"/>
      <c r="G152" s="56"/>
      <c r="H152" s="56"/>
      <c r="I152" s="56"/>
      <c r="J152" s="56"/>
      <c r="K152" s="13"/>
    </row>
    <row r="153" spans="1:11" s="7" customFormat="1" ht="19.7" customHeight="1">
      <c r="A153" s="30" t="s">
        <v>89</v>
      </c>
      <c r="B153" s="11">
        <f>B152</f>
        <v>15</v>
      </c>
      <c r="C153" s="59">
        <f t="shared" ref="C153:J153" si="18">C152</f>
        <v>15</v>
      </c>
      <c r="D153" s="59">
        <f t="shared" si="18"/>
        <v>15</v>
      </c>
      <c r="E153" s="59">
        <f t="shared" si="18"/>
        <v>0</v>
      </c>
      <c r="F153" s="59">
        <f t="shared" si="18"/>
        <v>0</v>
      </c>
      <c r="G153" s="59">
        <f t="shared" si="18"/>
        <v>0</v>
      </c>
      <c r="H153" s="59">
        <f t="shared" si="18"/>
        <v>0</v>
      </c>
      <c r="I153" s="59">
        <f t="shared" si="18"/>
        <v>0</v>
      </c>
      <c r="J153" s="59">
        <f t="shared" si="18"/>
        <v>0</v>
      </c>
      <c r="K153" s="13"/>
    </row>
    <row r="154" spans="1:11" s="7" customFormat="1" ht="19.5" customHeight="1">
      <c r="A154" s="72" t="s">
        <v>85</v>
      </c>
      <c r="B154" s="73"/>
      <c r="C154" s="73"/>
      <c r="D154" s="73"/>
      <c r="E154" s="73"/>
      <c r="F154" s="73"/>
      <c r="G154" s="73"/>
      <c r="H154" s="73"/>
      <c r="I154" s="73"/>
      <c r="J154" s="74"/>
      <c r="K154" s="13"/>
    </row>
    <row r="155" spans="1:11" s="7" customFormat="1" ht="19.7" customHeight="1">
      <c r="A155" s="80" t="s">
        <v>77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13"/>
    </row>
    <row r="156" spans="1:11" s="7" customFormat="1" ht="16.5" customHeight="1">
      <c r="A156" s="27" t="s">
        <v>78</v>
      </c>
      <c r="B156" s="68">
        <v>50</v>
      </c>
      <c r="C156" s="68">
        <v>10</v>
      </c>
      <c r="D156" s="68">
        <v>10</v>
      </c>
      <c r="E156" s="68"/>
      <c r="F156" s="68"/>
      <c r="G156" s="68">
        <v>40</v>
      </c>
      <c r="H156" s="68">
        <v>40</v>
      </c>
      <c r="I156" s="68"/>
      <c r="J156" s="68"/>
      <c r="K156" s="13"/>
    </row>
    <row r="157" spans="1:11" s="7" customFormat="1" ht="0.75" customHeight="1">
      <c r="A157" s="37"/>
      <c r="B157" s="78"/>
      <c r="C157" s="78"/>
      <c r="D157" s="78"/>
      <c r="E157" s="78"/>
      <c r="F157" s="78"/>
      <c r="G157" s="78"/>
      <c r="H157" s="78"/>
      <c r="I157" s="78"/>
      <c r="J157" s="78"/>
      <c r="K157" s="13"/>
    </row>
    <row r="158" spans="1:11" s="7" customFormat="1" ht="17.25" customHeight="1">
      <c r="A158" s="27" t="s">
        <v>92</v>
      </c>
      <c r="B158" s="57">
        <v>5</v>
      </c>
      <c r="C158" s="57">
        <v>5</v>
      </c>
      <c r="D158" s="57">
        <v>5</v>
      </c>
      <c r="E158" s="57"/>
      <c r="F158" s="57"/>
      <c r="G158" s="57"/>
      <c r="H158" s="57"/>
      <c r="I158" s="57"/>
      <c r="J158" s="57"/>
      <c r="K158" s="13"/>
    </row>
    <row r="159" spans="1:11" s="7" customFormat="1" ht="20.25" customHeight="1">
      <c r="A159" s="30" t="s">
        <v>89</v>
      </c>
      <c r="B159" s="11">
        <f t="shared" ref="B159:J159" si="19">B158+B156</f>
        <v>55</v>
      </c>
      <c r="C159" s="11">
        <f t="shared" si="19"/>
        <v>15</v>
      </c>
      <c r="D159" s="11">
        <f t="shared" si="19"/>
        <v>15</v>
      </c>
      <c r="E159" s="11">
        <f t="shared" si="19"/>
        <v>0</v>
      </c>
      <c r="F159" s="11">
        <f t="shared" si="19"/>
        <v>0</v>
      </c>
      <c r="G159" s="11">
        <f t="shared" si="19"/>
        <v>40</v>
      </c>
      <c r="H159" s="11">
        <f t="shared" si="19"/>
        <v>40</v>
      </c>
      <c r="I159" s="11">
        <f t="shared" si="19"/>
        <v>0</v>
      </c>
      <c r="J159" s="11">
        <f t="shared" si="19"/>
        <v>0</v>
      </c>
      <c r="K159" s="13"/>
    </row>
    <row r="160" spans="1:11" s="7" customFormat="1" ht="19.7" customHeight="1">
      <c r="A160" s="72" t="s">
        <v>86</v>
      </c>
      <c r="B160" s="73"/>
      <c r="C160" s="73"/>
      <c r="D160" s="73"/>
      <c r="E160" s="73"/>
      <c r="F160" s="73"/>
      <c r="G160" s="73"/>
      <c r="H160" s="73"/>
      <c r="I160" s="73"/>
      <c r="J160" s="74"/>
      <c r="K160" s="13"/>
    </row>
    <row r="161" spans="1:11" s="7" customFormat="1" ht="19.7" customHeight="1">
      <c r="A161" s="75" t="s">
        <v>87</v>
      </c>
      <c r="B161" s="76"/>
      <c r="C161" s="76"/>
      <c r="D161" s="76"/>
      <c r="E161" s="76"/>
      <c r="F161" s="76"/>
      <c r="G161" s="76"/>
      <c r="H161" s="76"/>
      <c r="I161" s="76"/>
      <c r="J161" s="77"/>
      <c r="K161" s="13"/>
    </row>
    <row r="162" spans="1:11" s="7" customFormat="1" ht="20.25" customHeight="1">
      <c r="A162" s="14" t="s">
        <v>88</v>
      </c>
      <c r="B162" s="21">
        <v>15</v>
      </c>
      <c r="C162" s="21">
        <v>15</v>
      </c>
      <c r="D162" s="21"/>
      <c r="E162" s="24">
        <v>15</v>
      </c>
      <c r="F162" s="24"/>
      <c r="G162" s="11"/>
      <c r="H162" s="11"/>
      <c r="I162" s="11"/>
      <c r="J162" s="11"/>
      <c r="K162" s="13"/>
    </row>
    <row r="163" spans="1:11" ht="19.7" customHeight="1">
      <c r="A163" s="30" t="s">
        <v>89</v>
      </c>
      <c r="B163" s="11">
        <f>B162</f>
        <v>15</v>
      </c>
      <c r="C163" s="11">
        <f t="shared" ref="C163:J163" si="20">C162</f>
        <v>15</v>
      </c>
      <c r="D163" s="11">
        <f t="shared" si="20"/>
        <v>0</v>
      </c>
      <c r="E163" s="11">
        <f t="shared" si="20"/>
        <v>15</v>
      </c>
      <c r="F163" s="11">
        <f t="shared" si="20"/>
        <v>0</v>
      </c>
      <c r="G163" s="11">
        <f t="shared" si="20"/>
        <v>0</v>
      </c>
      <c r="H163" s="11">
        <f t="shared" si="20"/>
        <v>0</v>
      </c>
      <c r="I163" s="11">
        <f t="shared" si="20"/>
        <v>0</v>
      </c>
      <c r="J163" s="11">
        <f t="shared" si="20"/>
        <v>0</v>
      </c>
      <c r="K163" s="13"/>
    </row>
    <row r="164" spans="1:11" ht="20.25" customHeight="1">
      <c r="A164" s="38" t="s">
        <v>24</v>
      </c>
      <c r="B164" s="11">
        <f t="shared" ref="B164:J164" si="21">B163+B159+B153+B149+B144+B140+B134+B128+B120+B115+B104+B85+B78+B71+B64+B59+B54+B35+B30+B23+B18</f>
        <v>1166</v>
      </c>
      <c r="C164" s="11">
        <f t="shared" si="21"/>
        <v>725</v>
      </c>
      <c r="D164" s="11">
        <f t="shared" si="21"/>
        <v>376</v>
      </c>
      <c r="E164" s="11">
        <f t="shared" si="21"/>
        <v>325</v>
      </c>
      <c r="F164" s="11">
        <f t="shared" si="21"/>
        <v>24</v>
      </c>
      <c r="G164" s="11">
        <f t="shared" si="21"/>
        <v>441</v>
      </c>
      <c r="H164" s="11">
        <f t="shared" si="21"/>
        <v>401</v>
      </c>
      <c r="I164" s="11">
        <f t="shared" si="21"/>
        <v>40</v>
      </c>
      <c r="J164" s="11">
        <f t="shared" si="21"/>
        <v>0</v>
      </c>
      <c r="K164" s="13"/>
    </row>
    <row r="165" spans="1:11" ht="13.5" customHeight="1">
      <c r="A165" s="25"/>
      <c r="B165" s="39"/>
      <c r="C165" s="39"/>
      <c r="D165" s="39"/>
      <c r="E165" s="39"/>
      <c r="F165" s="39"/>
      <c r="G165" s="39"/>
      <c r="H165" s="39"/>
      <c r="I165" s="39"/>
      <c r="J165" s="40"/>
    </row>
    <row r="166" spans="1:11" ht="18.75">
      <c r="A166" s="20" t="s">
        <v>93</v>
      </c>
      <c r="B166" s="10"/>
      <c r="C166" s="10"/>
      <c r="D166" s="10"/>
      <c r="E166" s="10"/>
      <c r="F166" s="10"/>
      <c r="G166" s="10"/>
      <c r="H166" s="10"/>
      <c r="I166" s="10"/>
      <c r="J166" s="4"/>
    </row>
    <row r="167" spans="1:11" s="6" customFormat="1" ht="12" customHeight="1">
      <c r="A167" s="5"/>
      <c r="B167" s="5"/>
      <c r="C167" s="5"/>
      <c r="D167" s="5"/>
      <c r="E167" s="5"/>
      <c r="F167" s="5"/>
      <c r="G167" s="5"/>
      <c r="H167" s="5"/>
      <c r="I167" s="5"/>
      <c r="J167" s="10"/>
    </row>
    <row r="168" spans="1:11" ht="18.75">
      <c r="A168" s="10" t="s">
        <v>14</v>
      </c>
      <c r="B168" s="10"/>
      <c r="C168" s="10"/>
      <c r="D168" s="10"/>
      <c r="E168" s="10"/>
      <c r="F168" s="10"/>
      <c r="G168" s="10"/>
      <c r="H168" s="10"/>
      <c r="I168" s="10"/>
      <c r="J168" s="2"/>
    </row>
    <row r="169" spans="1:11" ht="18.75">
      <c r="A169" s="91" t="s">
        <v>94</v>
      </c>
      <c r="B169" s="91"/>
      <c r="C169" s="91"/>
      <c r="D169" s="91"/>
      <c r="E169" s="91"/>
      <c r="F169" s="91"/>
      <c r="G169" s="91"/>
      <c r="H169" s="91"/>
      <c r="I169" s="2"/>
      <c r="J169" s="10"/>
    </row>
    <row r="170" spans="1:11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1" ht="18.75">
      <c r="A171" s="10" t="s">
        <v>17</v>
      </c>
      <c r="B171" s="10"/>
      <c r="C171" s="10"/>
      <c r="D171" s="10"/>
      <c r="E171" s="10"/>
      <c r="F171" s="10"/>
      <c r="G171" s="10"/>
      <c r="H171" s="10"/>
      <c r="I171" s="10"/>
      <c r="J171" s="2"/>
    </row>
    <row r="172" spans="1:11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10"/>
    </row>
    <row r="173" spans="1:11" ht="16.5" customHeight="1">
      <c r="A173" s="9" t="s">
        <v>15</v>
      </c>
      <c r="B173" s="2"/>
      <c r="C173" s="2"/>
      <c r="D173" s="2"/>
      <c r="E173" s="2"/>
      <c r="F173" s="2"/>
      <c r="G173" s="2"/>
      <c r="H173" s="2"/>
      <c r="I173" s="2"/>
      <c r="J173" s="2"/>
    </row>
    <row r="174" spans="1:11" ht="18.75">
      <c r="A174" s="20" t="s">
        <v>95</v>
      </c>
      <c r="B174" s="10"/>
      <c r="C174" s="10"/>
      <c r="D174" s="10"/>
      <c r="E174" s="10"/>
      <c r="F174" s="10"/>
      <c r="G174" s="10"/>
      <c r="H174" s="10"/>
      <c r="I174" s="10"/>
      <c r="J174" s="2"/>
    </row>
    <row r="175" spans="1:11" ht="13.5" customHeight="1">
      <c r="J175" s="10"/>
    </row>
    <row r="176" spans="1:11" ht="18.75">
      <c r="A176" s="91" t="s">
        <v>10</v>
      </c>
      <c r="B176" s="91"/>
      <c r="C176" s="2"/>
      <c r="D176" s="2"/>
      <c r="F176" s="91" t="s">
        <v>10</v>
      </c>
      <c r="G176" s="91"/>
      <c r="H176" s="91"/>
      <c r="I176" s="8"/>
    </row>
    <row r="177" spans="1:10" ht="18.75">
      <c r="A177" s="91" t="s">
        <v>11</v>
      </c>
      <c r="B177" s="91"/>
      <c r="C177" s="91"/>
      <c r="D177" s="2"/>
      <c r="F177" s="91" t="s">
        <v>19</v>
      </c>
      <c r="G177" s="91"/>
      <c r="H177" s="91"/>
      <c r="I177" s="91"/>
      <c r="J177" s="8"/>
    </row>
    <row r="178" spans="1:10" ht="18.75">
      <c r="A178" s="91" t="s">
        <v>13</v>
      </c>
      <c r="B178" s="91"/>
      <c r="C178" s="91"/>
      <c r="D178" s="91"/>
      <c r="F178" s="10" t="s">
        <v>20</v>
      </c>
      <c r="G178" s="10"/>
      <c r="H178" s="10"/>
      <c r="I178" s="10"/>
      <c r="J178" s="8"/>
    </row>
    <row r="179" spans="1:10" ht="18.75">
      <c r="A179" s="91" t="s">
        <v>16</v>
      </c>
      <c r="B179" s="91"/>
      <c r="C179" s="2"/>
      <c r="D179" s="2"/>
      <c r="F179" s="91" t="s">
        <v>21</v>
      </c>
      <c r="G179" s="91"/>
      <c r="H179" s="91"/>
      <c r="I179" s="8"/>
      <c r="J179" s="10"/>
    </row>
    <row r="180" spans="1:10" ht="18.75">
      <c r="A180" s="91" t="s">
        <v>18</v>
      </c>
      <c r="B180" s="91"/>
      <c r="C180" s="2"/>
      <c r="D180" s="2"/>
      <c r="F180" s="91" t="s">
        <v>18</v>
      </c>
      <c r="G180" s="91"/>
      <c r="H180" s="91"/>
      <c r="I180" s="8"/>
      <c r="J180" s="8"/>
    </row>
    <row r="181" spans="1:10" ht="18.75">
      <c r="J181" s="8"/>
    </row>
  </sheetData>
  <mergeCells count="332">
    <mergeCell ref="D156:D157"/>
    <mergeCell ref="E156:E157"/>
    <mergeCell ref="F156:F157"/>
    <mergeCell ref="G126:G127"/>
    <mergeCell ref="H126:H127"/>
    <mergeCell ref="J126:J127"/>
    <mergeCell ref="I126:I127"/>
    <mergeCell ref="B126:B127"/>
    <mergeCell ref="C126:C127"/>
    <mergeCell ref="D126:D127"/>
    <mergeCell ref="E126:E127"/>
    <mergeCell ref="F126:F127"/>
    <mergeCell ref="A130:J130"/>
    <mergeCell ref="A136:J136"/>
    <mergeCell ref="A142:J142"/>
    <mergeCell ref="A146:J146"/>
    <mergeCell ref="A126:A127"/>
    <mergeCell ref="A129:J129"/>
    <mergeCell ref="A135:J135"/>
    <mergeCell ref="B109:B110"/>
    <mergeCell ref="G109:G110"/>
    <mergeCell ref="H109:H110"/>
    <mergeCell ref="I109:I110"/>
    <mergeCell ref="J109:J110"/>
    <mergeCell ref="B112:B113"/>
    <mergeCell ref="D112:D113"/>
    <mergeCell ref="E112:E113"/>
    <mergeCell ref="F112:F113"/>
    <mergeCell ref="G112:G113"/>
    <mergeCell ref="H112:H113"/>
    <mergeCell ref="I112:I113"/>
    <mergeCell ref="J112:J113"/>
    <mergeCell ref="H69:H70"/>
    <mergeCell ref="J67:J68"/>
    <mergeCell ref="J69:J70"/>
    <mergeCell ref="E69:E70"/>
    <mergeCell ref="E67:E68"/>
    <mergeCell ref="B83:B84"/>
    <mergeCell ref="F83:F84"/>
    <mergeCell ref="G83:G84"/>
    <mergeCell ref="H83:H84"/>
    <mergeCell ref="I83:I84"/>
    <mergeCell ref="J83:J84"/>
    <mergeCell ref="C83:C84"/>
    <mergeCell ref="D83:D84"/>
    <mergeCell ref="E83:E84"/>
    <mergeCell ref="D76:D77"/>
    <mergeCell ref="B76:B77"/>
    <mergeCell ref="G67:G68"/>
    <mergeCell ref="H67:H68"/>
    <mergeCell ref="G69:G70"/>
    <mergeCell ref="G45:G47"/>
    <mergeCell ref="H45:H47"/>
    <mergeCell ref="I45:I47"/>
    <mergeCell ref="J45:J47"/>
    <mergeCell ref="B52:B53"/>
    <mergeCell ref="G52:G53"/>
    <mergeCell ref="H52:H53"/>
    <mergeCell ref="J52:J53"/>
    <mergeCell ref="I52:I53"/>
    <mergeCell ref="B45:B47"/>
    <mergeCell ref="C45:C47"/>
    <mergeCell ref="D45:D47"/>
    <mergeCell ref="A46:A47"/>
    <mergeCell ref="A41:A43"/>
    <mergeCell ref="E41:E43"/>
    <mergeCell ref="C41:C43"/>
    <mergeCell ref="C52:C53"/>
    <mergeCell ref="D52:D53"/>
    <mergeCell ref="E52:E53"/>
    <mergeCell ref="F52:F53"/>
    <mergeCell ref="B41:B43"/>
    <mergeCell ref="F41:F43"/>
    <mergeCell ref="E45:E47"/>
    <mergeCell ref="F45:F47"/>
    <mergeCell ref="A109:A110"/>
    <mergeCell ref="C109:C110"/>
    <mergeCell ref="D109:D110"/>
    <mergeCell ref="E109:E110"/>
    <mergeCell ref="F109:F110"/>
    <mergeCell ref="A105:J105"/>
    <mergeCell ref="A106:J106"/>
    <mergeCell ref="C112:C113"/>
    <mergeCell ref="G41:G43"/>
    <mergeCell ref="H41:H43"/>
    <mergeCell ref="I41:I43"/>
    <mergeCell ref="J41:J43"/>
    <mergeCell ref="A112:A113"/>
    <mergeCell ref="A108:J108"/>
    <mergeCell ref="A100:A101"/>
    <mergeCell ref="B97:B101"/>
    <mergeCell ref="D97:D101"/>
    <mergeCell ref="E97:E101"/>
    <mergeCell ref="C97:C101"/>
    <mergeCell ref="A102:J102"/>
    <mergeCell ref="F97:F101"/>
    <mergeCell ref="G97:G101"/>
    <mergeCell ref="H97:H101"/>
    <mergeCell ref="I97:I101"/>
    <mergeCell ref="A116:J116"/>
    <mergeCell ref="A111:J111"/>
    <mergeCell ref="A117:J117"/>
    <mergeCell ref="B118:B119"/>
    <mergeCell ref="B123:B124"/>
    <mergeCell ref="C123:C124"/>
    <mergeCell ref="D123:D124"/>
    <mergeCell ref="E123:E124"/>
    <mergeCell ref="F123:F124"/>
    <mergeCell ref="A118:A119"/>
    <mergeCell ref="C118:C119"/>
    <mergeCell ref="D118:D119"/>
    <mergeCell ref="E118:E119"/>
    <mergeCell ref="G123:G124"/>
    <mergeCell ref="H123:H124"/>
    <mergeCell ref="I123:I124"/>
    <mergeCell ref="J123:J124"/>
    <mergeCell ref="A121:J121"/>
    <mergeCell ref="A122:J122"/>
    <mergeCell ref="F118:F119"/>
    <mergeCell ref="G118:G119"/>
    <mergeCell ref="H118:H119"/>
    <mergeCell ref="I118:I119"/>
    <mergeCell ref="J118:J119"/>
    <mergeCell ref="J97:J101"/>
    <mergeCell ref="I91:I92"/>
    <mergeCell ref="A94:A95"/>
    <mergeCell ref="A97:A99"/>
    <mergeCell ref="B91:B92"/>
    <mergeCell ref="D91:D92"/>
    <mergeCell ref="E91:E92"/>
    <mergeCell ref="H91:H92"/>
    <mergeCell ref="A93:J93"/>
    <mergeCell ref="F91:F92"/>
    <mergeCell ref="G91:G92"/>
    <mergeCell ref="J91:J92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A88:A90"/>
    <mergeCell ref="D88:D90"/>
    <mergeCell ref="E88:E90"/>
    <mergeCell ref="H88:H90"/>
    <mergeCell ref="I88:I90"/>
    <mergeCell ref="C88:C90"/>
    <mergeCell ref="A87:J87"/>
    <mergeCell ref="F88:F89"/>
    <mergeCell ref="G88:G89"/>
    <mergeCell ref="J88:J89"/>
    <mergeCell ref="B88:B89"/>
    <mergeCell ref="A83:A84"/>
    <mergeCell ref="A86:J86"/>
    <mergeCell ref="A79:J79"/>
    <mergeCell ref="A80:J80"/>
    <mergeCell ref="A82:J82"/>
    <mergeCell ref="A65:J65"/>
    <mergeCell ref="A66:J66"/>
    <mergeCell ref="A62:A63"/>
    <mergeCell ref="A72:J72"/>
    <mergeCell ref="A76:A77"/>
    <mergeCell ref="C76:C77"/>
    <mergeCell ref="H76:H77"/>
    <mergeCell ref="I76:I77"/>
    <mergeCell ref="A69:A70"/>
    <mergeCell ref="C69:C70"/>
    <mergeCell ref="D69:D70"/>
    <mergeCell ref="F69:F70"/>
    <mergeCell ref="I69:I70"/>
    <mergeCell ref="B69:B70"/>
    <mergeCell ref="A73:J73"/>
    <mergeCell ref="J76:J77"/>
    <mergeCell ref="G76:G77"/>
    <mergeCell ref="F76:F77"/>
    <mergeCell ref="E76:E77"/>
    <mergeCell ref="A31:J31"/>
    <mergeCell ref="A32:J32"/>
    <mergeCell ref="A37:J37"/>
    <mergeCell ref="A44:J44"/>
    <mergeCell ref="A50:J50"/>
    <mergeCell ref="A56:J56"/>
    <mergeCell ref="A61:J61"/>
    <mergeCell ref="F57:F58"/>
    <mergeCell ref="G57:G58"/>
    <mergeCell ref="H57:H58"/>
    <mergeCell ref="I57:I58"/>
    <mergeCell ref="J57:J58"/>
    <mergeCell ref="A60:J60"/>
    <mergeCell ref="A36:J36"/>
    <mergeCell ref="A57:A58"/>
    <mergeCell ref="B57:B58"/>
    <mergeCell ref="C57:C58"/>
    <mergeCell ref="D57:D58"/>
    <mergeCell ref="E57:E58"/>
    <mergeCell ref="F33:F34"/>
    <mergeCell ref="G33:G34"/>
    <mergeCell ref="H33:H34"/>
    <mergeCell ref="I33:I34"/>
    <mergeCell ref="J33:J34"/>
    <mergeCell ref="B33:B34"/>
    <mergeCell ref="C33:C34"/>
    <mergeCell ref="D33:D34"/>
    <mergeCell ref="E33:E34"/>
    <mergeCell ref="A24:J24"/>
    <mergeCell ref="A25:J25"/>
    <mergeCell ref="G28:G29"/>
    <mergeCell ref="H28:H29"/>
    <mergeCell ref="I28:I29"/>
    <mergeCell ref="J28:J29"/>
    <mergeCell ref="B28:B29"/>
    <mergeCell ref="C28:C29"/>
    <mergeCell ref="D28:D29"/>
    <mergeCell ref="E28:E29"/>
    <mergeCell ref="F28:F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20:J20"/>
    <mergeCell ref="G21:G22"/>
    <mergeCell ref="H21:H22"/>
    <mergeCell ref="I21:I22"/>
    <mergeCell ref="J21:J22"/>
    <mergeCell ref="B21:B22"/>
    <mergeCell ref="C21:C22"/>
    <mergeCell ref="D21:D22"/>
    <mergeCell ref="E21:E22"/>
    <mergeCell ref="F21:F22"/>
    <mergeCell ref="D16:D17"/>
    <mergeCell ref="E16:E17"/>
    <mergeCell ref="F16:F17"/>
    <mergeCell ref="G16:G17"/>
    <mergeCell ref="H16:H17"/>
    <mergeCell ref="I16:I17"/>
    <mergeCell ref="J16:J17"/>
    <mergeCell ref="A13:J13"/>
    <mergeCell ref="A19:J19"/>
    <mergeCell ref="F176:H176"/>
    <mergeCell ref="F177:I177"/>
    <mergeCell ref="F179:H179"/>
    <mergeCell ref="F180:H180"/>
    <mergeCell ref="J7:J9"/>
    <mergeCell ref="A169:H16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76:B176"/>
    <mergeCell ref="A177:C177"/>
    <mergeCell ref="A178:D178"/>
    <mergeCell ref="A179:B179"/>
    <mergeCell ref="A180:B180"/>
    <mergeCell ref="A11:J11"/>
    <mergeCell ref="A12:J12"/>
    <mergeCell ref="B16:B17"/>
    <mergeCell ref="C16:C17"/>
    <mergeCell ref="A2:J2"/>
    <mergeCell ref="A3:J3"/>
    <mergeCell ref="A4:J4"/>
    <mergeCell ref="A5:A9"/>
    <mergeCell ref="B5:J5"/>
    <mergeCell ref="B6:B9"/>
    <mergeCell ref="C6:J6"/>
    <mergeCell ref="C8:C9"/>
    <mergeCell ref="D8:F8"/>
    <mergeCell ref="H8:H9"/>
    <mergeCell ref="I8:I9"/>
    <mergeCell ref="C7:F7"/>
    <mergeCell ref="G7:G9"/>
    <mergeCell ref="H7:I7"/>
    <mergeCell ref="A160:J160"/>
    <mergeCell ref="A161:J161"/>
    <mergeCell ref="A150:J150"/>
    <mergeCell ref="C147:C148"/>
    <mergeCell ref="A141:J141"/>
    <mergeCell ref="A145:J145"/>
    <mergeCell ref="A147:A148"/>
    <mergeCell ref="D147:D148"/>
    <mergeCell ref="E147:E148"/>
    <mergeCell ref="B147:B148"/>
    <mergeCell ref="F147:F148"/>
    <mergeCell ref="G147:G148"/>
    <mergeCell ref="H147:H148"/>
    <mergeCell ref="I147:I148"/>
    <mergeCell ref="J147:J148"/>
    <mergeCell ref="B156:B157"/>
    <mergeCell ref="A155:J155"/>
    <mergeCell ref="I156:I157"/>
    <mergeCell ref="J156:J157"/>
    <mergeCell ref="G156:G157"/>
    <mergeCell ref="H156:H157"/>
    <mergeCell ref="A151:J151"/>
    <mergeCell ref="A154:J154"/>
    <mergeCell ref="C156:C157"/>
    <mergeCell ref="A55:J55"/>
    <mergeCell ref="A74:A75"/>
    <mergeCell ref="B74:B75"/>
    <mergeCell ref="C74:C75"/>
    <mergeCell ref="D74:D75"/>
    <mergeCell ref="E74:E75"/>
    <mergeCell ref="G74:G75"/>
    <mergeCell ref="H74:H75"/>
    <mergeCell ref="J74:J75"/>
    <mergeCell ref="F62:F63"/>
    <mergeCell ref="G62:G63"/>
    <mergeCell ref="H62:H63"/>
    <mergeCell ref="I62:I63"/>
    <mergeCell ref="J62:J63"/>
    <mergeCell ref="A67:A68"/>
    <mergeCell ref="B67:B68"/>
    <mergeCell ref="C67:C68"/>
    <mergeCell ref="D67:D68"/>
    <mergeCell ref="F67:F68"/>
    <mergeCell ref="I67:I68"/>
    <mergeCell ref="B62:B63"/>
    <mergeCell ref="C62:C63"/>
    <mergeCell ref="D62:D63"/>
    <mergeCell ref="E62:E63"/>
  </mergeCells>
  <pageMargins left="0.57291666666666663" right="0.48749999999999999" top="0.19685039370078741" bottom="0.19685039370078741" header="0" footer="0"/>
  <pageSetup paperSize="9" scale="84" fitToHeight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(для печати)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</dc:creator>
  <cp:lastModifiedBy>Admin</cp:lastModifiedBy>
  <cp:lastPrinted>2018-03-15T13:14:51Z</cp:lastPrinted>
  <dcterms:created xsi:type="dcterms:W3CDTF">2014-01-09T14:07:21Z</dcterms:created>
  <dcterms:modified xsi:type="dcterms:W3CDTF">2018-03-30T12:56:04Z</dcterms:modified>
</cp:coreProperties>
</file>